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complementares" state="visible" r:id="rId6"/>
    <sheet sheetId="4" name="Conhecimentos específicos" state="visible" r:id="rId7"/>
  </sheets>
  <calcPr calcId="171027" fullCalcOnLoad="1"/>
</workbook>
</file>

<file path=xl/sharedStrings.xml><?xml version="1.0" encoding="utf-8"?>
<sst xmlns="http://schemas.openxmlformats.org/spreadsheetml/2006/main" count="361" uniqueCount="185">
  <si>
    <t>Concurso SEEDF – Professor Educação Física · 2026</t>
  </si>
  <si>
    <t>Pedagogo – Orientador Educacional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</si>
  <si>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</si>
  <si>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</si>
  <si>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</si>
  <si>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</si>
  <si>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</si>
  <si>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</si>
  <si>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</si>
  <si>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</t>
  </si>
  <si>
    <t>🏛️</t>
  </si>
  <si>
    <t>BANCA EM DEFINIÇÃO</t>
  </si>
  <si>
    <t>Quadrix</t>
  </si>
  <si>
    <t>Preparação com edital anterior. O conteúdo e a estrutura da prova usam um edital anterior de 2022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</si>
  <si>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</si>
  <si>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</si>
  <si>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</si>
  <si>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</si>
  <si>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</si>
  <si>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</si>
  <si>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</si>
  <si>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</si>
  <si>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</si>
  <si>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</si>
  <si>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</si>
  <si>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</si>
  <si>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</si>
  <si>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</si>
  <si>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</si>
  <si>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</si>
  <si>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complementares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</si>
  <si>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</si>
  <si>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</si>
  <si>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</si>
  <si>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</si>
  <si>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</si>
  <si>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</si>
  <si>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</si>
  <si>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</si>
  <si>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</si>
  <si>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</si>
  <si>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</si>
  <si>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</si>
  <si>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</si>
  <si>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</si>
  <si>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</si>
  <si>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</si>
  <si>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</si>
  <si>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</si>
  <si>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</si>
  <si>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</si>
  <si>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</si>
  <si>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</si>
  <si>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</si>
  <si>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</si>
  <si>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Compreensão e interpretação de textos de gêneros variados</t>
  </si>
  <si>
    <t>Reconhecimento de tipos e gêneros textuais</t>
  </si>
  <si>
    <t>Domínio da ortografia oficial</t>
  </si>
  <si>
    <t>Domínio dos mecanismos de coesão textual</t>
  </si>
  <si>
    <t>Emprego de elementos de referenciação, substituição e repetição, de conectores e de outros elementos de sequenciação textual</t>
  </si>
  <si>
    <t>Emprego de tempos e modos verbais</t>
  </si>
  <si>
    <t>Domínio da estrutura morfossintática do período</t>
  </si>
  <si>
    <t>Emprego das classes de palavras</t>
  </si>
  <si>
    <t>Relações de coordenação entre orações e entre termos da oração</t>
  </si>
  <si>
    <t>Relações de subordinação entre orações e entre termos da oração</t>
  </si>
  <si>
    <t>Emprego dos sinais de pontuação</t>
  </si>
  <si>
    <t>Concordância verbal e nominal</t>
  </si>
  <si>
    <t>Regência verbal e nominal</t>
  </si>
  <si>
    <t>Emprego do sinal indicativo de crase</t>
  </si>
  <si>
    <t>Colocação dos pronomes átonos</t>
  </si>
  <si>
    <t>Reescrita de frases e parágrafos do texto</t>
  </si>
  <si>
    <t>Significação das palavras</t>
  </si>
  <si>
    <t>Substituição de palavras ou de trechos de texto</t>
  </si>
  <si>
    <t>Reorganização da estrutura de orações e de períodos do texto</t>
  </si>
  <si>
    <t>Reescrita de textos de diferentes gêneros e níveis de formalidade</t>
  </si>
  <si>
    <t>Figuras de linguagem</t>
  </si>
  <si>
    <t>Uso da Tecnologia na Educação e Informática Básica</t>
  </si>
  <si>
    <t>Segurança da informação (noções de vírus e pragas virtuais, Procedimentos de backup)</t>
  </si>
  <si>
    <t>Conhecimento da plataforma Google (Google Sala de Aula, Google Documentos, Google Planilha)</t>
  </si>
  <si>
    <t>Sistema operacional e ambiente Windows (edição de textos, planilhas e apresentações em ambiente Windows)</t>
  </si>
  <si>
    <t>Conceitos básicos, ferramentas, aplicativos e procedimentos de Internet</t>
  </si>
  <si>
    <t>Conceitos de organização e de gerenciamento de informações, arquivos, pastas e programas</t>
  </si>
  <si>
    <t>Noções de Direito Administrativo</t>
  </si>
  <si>
    <t>Estado, governo e administração pública: conceitos, elementos, poderes e organização; natureza, fins e princípios</t>
  </si>
  <si>
    <t>Organização administrativa do Estado</t>
  </si>
  <si>
    <t>Administração direta e indireta</t>
  </si>
  <si>
    <t>Agentes públicos: espécies e classificação, poderes, deveres e prerrogativas, cargo, emprego e função públicos</t>
  </si>
  <si>
    <t>Poderes administrativos</t>
  </si>
  <si>
    <t>Atos administrativos: conceitos, requisitos, atributos, classificação, espécies e invalidação</t>
  </si>
  <si>
    <t>Controle e responsabilização da administração: controle administrativo, controle judicial, controle legislativo, responsabilidade civil do Estado</t>
  </si>
  <si>
    <t>Lei Complementar nº 840/2011 e suas alterações (Título I – Das Disposições Preliminares. Título II – Dos Cargos Públicos e das Funções de Confiança. Título V – Dos Deveres. Título VI – Do Regime Disciplinar. Título VII – Dos Processos de Apuração de Infração Disciplinar.)</t>
  </si>
  <si>
    <t>Conhecimentos Acerca do Distrito Federal</t>
  </si>
  <si>
    <t>Realidade étnica, social, histórica, geográfica, cultural, política e econômica do Distrito Federal e da Região Integrada de Desenvolvimento do Distrito Federal e Entorno (RIDE), instituída pela Lei Complementar nº 94/1998 e suas alterações</t>
  </si>
  <si>
    <t>Legislação</t>
  </si>
  <si>
    <t>Constituição Federal de 1988 (artigos de 205 a 214)</t>
  </si>
  <si>
    <t>Lei de Diretrizes e Bases da Educação Nacional – Lei Federal nº 9.394/1996 e suas alterações (Título I até Título IX)</t>
  </si>
  <si>
    <t>Estatuto da Criança e do Adolescente – Lei Federal nº 8.069/1990 e suas alterações (Título I – Das Disposições Preliminares. Título II – Dos Direitos Fundamentais. Título IV – Das Medidas Pertinentes aos Pais ou Responsável. Título V – Do Conselho Tutelar.)</t>
  </si>
  <si>
    <t>Lei Brasileira de Inclusão da Pessoa com Deficiência – Lei Federal nº 13.146/2015 e suas alterações (Título II – Dos Direitos Fundamentais. Capítulo IV – Do Direito à Educação.)</t>
  </si>
  <si>
    <t>Diretrizes Curriculares Nacionais para a Educação Infantil – Resolução CNE/CEB nº 5/2009</t>
  </si>
  <si>
    <t>Diretrizes Curriculares Nacionais para o Ensino Fundamental de 9 anos – Resolução CNE-CEB nº 7/2010</t>
  </si>
  <si>
    <t>Diretrizes Curriculares Nacionais para o Ensino Médio – Resolução CNE/CEB nº 3/2018</t>
  </si>
  <si>
    <t>Diretrizes operacionais para a Educação de Jovens e Adultos nos aspectos relativos ao seu alinhamento à Política Nacional de alfabetização (PNA) e à Base Nacional Comum Curricular (BNCC) e Educação de Jovens e Adultos a Distância – Resolução CNE/CEB nº 1/2021</t>
  </si>
  <si>
    <t>Lei nº 13.415/2017 – Reforma do Ensino Médio</t>
  </si>
  <si>
    <t>Lei Orgânica do Distrito Federal (Título I – Dos Fundamentos da Organização dos Poderes e do Distrito Federal. Título II – Da Organização do Distrito Federal. Título III – Da Organização dos Poderes. Título VI – Da Ordem Social e do meio ambiente.)</t>
  </si>
  <si>
    <t>Resolução nº 2/2020-CEDF</t>
  </si>
  <si>
    <t>Regimento Escolar da Rede Pública de Ensino do Distrito Federal – Portaria nº 15, de 11 de fevereiro de 2015 e suas alterações</t>
  </si>
  <si>
    <t>Plano Distrital de Educação (PDE 2015- 2024)</t>
  </si>
  <si>
    <t>Currículo em Movimento da Educação Básica – Pressupostos Teóricos</t>
  </si>
  <si>
    <t>II Plano Distrital de Política para Mulheres</t>
  </si>
  <si>
    <t>Lei nº 5.105/2013 (para cargos da carreira Magistério Público)</t>
  </si>
  <si>
    <t>Plano Nacional de Educação (PNE 2014‐2024)</t>
  </si>
  <si>
    <t>Temas Educacionais e Pedagógicos</t>
  </si>
  <si>
    <t>Planejamento e organização do trabalho pedagógico</t>
  </si>
  <si>
    <t>Processo de planejamento</t>
  </si>
  <si>
    <t>Concepção, importância, dimensões e níveis</t>
  </si>
  <si>
    <t>Planejamento participativo</t>
  </si>
  <si>
    <t>Concepção, construção, acompanhamento e avaliação</t>
  </si>
  <si>
    <t>Planejamento escolar</t>
  </si>
  <si>
    <t>Planos da escola, do ensino e da aula</t>
  </si>
  <si>
    <t>Currículo do proposto à prática</t>
  </si>
  <si>
    <t>Tecnologias da informação e comunicação na educação</t>
  </si>
  <si>
    <t>Educação para a diversidade, cidadania, educação em e para os direitos humanos e educação a distância</t>
  </si>
  <si>
    <t>Educação integral</t>
  </si>
  <si>
    <t>Educação do campo</t>
  </si>
  <si>
    <t>Educação de Jovens e Adultos</t>
  </si>
  <si>
    <t>Educação ambiental</t>
  </si>
  <si>
    <t>Fundamentos legais da Educação especial/inclusiva e o papel do professor</t>
  </si>
  <si>
    <t>Educação/sociedade e prática escolar</t>
  </si>
  <si>
    <t>Tendências pedagógicas na prática escolar</t>
  </si>
  <si>
    <t>Didática e prática histórico-cultural</t>
  </si>
  <si>
    <t>A didática na formação do professor</t>
  </si>
  <si>
    <t>Aspectos pedagógicos e sociais da prática educativa, segundo as tendências pedagógicas</t>
  </si>
  <si>
    <t>Processos de ensino e de aprendizagem</t>
  </si>
  <si>
    <t>Relação professor/aluno</t>
  </si>
  <si>
    <t>Compromisso social e ético do professor</t>
  </si>
  <si>
    <t>Componentes do processo de ensino</t>
  </si>
  <si>
    <t>Objetivos, conteúdos, métodos, estratégias e meios</t>
  </si>
  <si>
    <t>Interdisciplinaridade e transdisciplinaridade do conhecimento</t>
  </si>
  <si>
    <t>Avaliação escolar e suas implicações pedagógicas</t>
  </si>
  <si>
    <t>O papel político-pedagógico e organicidade do ensinar, aprender e pesquisar</t>
  </si>
  <si>
    <t>Função histórico-cultural da escola</t>
  </si>
  <si>
    <t>Escola</t>
  </si>
  <si>
    <t>Comunidade escolar e contextos institucional e sociocultural</t>
  </si>
  <si>
    <t>Projeto político-pedagógico da escola</t>
  </si>
  <si>
    <t>Concepção, princípios e eixos norteadores</t>
  </si>
  <si>
    <t>Políticas públicas para a Educação Básica</t>
  </si>
  <si>
    <t>Gestão democrática</t>
  </si>
  <si>
    <t>Educação em Direitos Humanos (Educação indígena; Educação quilombola; Educação das relações étnico-raciais; Educação em gênero e diversidade)</t>
  </si>
  <si>
    <t>Pedagogia</t>
  </si>
  <si>
    <t>Currículo em Movimento da Educação Básica da SEEDF – cadernos (2014)</t>
  </si>
  <si>
    <t>Pedagogia históricocrítica</t>
  </si>
  <si>
    <t>Psicologia histórico-cultural</t>
  </si>
  <si>
    <t>Eixos transversais: educação para a diversidade, educação para a sustentabilidade e educação em e para os direitos humanos</t>
  </si>
  <si>
    <t>Educação Integral: concepções teórico-metodológicas</t>
  </si>
  <si>
    <t>Teoria crítica e pós-crítica</t>
  </si>
  <si>
    <t>Planejamento educacional: projeto político-pedagógico</t>
  </si>
  <si>
    <t>Avaliação educacional: aprendizagem, institucional e em larga escala. Funções da avaliação: diagnóstica, somativa, classificatória e formativa</t>
  </si>
  <si>
    <t>Escolarização na socioeducação</t>
  </si>
  <si>
    <t>Organização do trabalho pedagógico e da gestão escolar: projeto político-pedagógico da escola e coordenação pedagógica na educação básica</t>
  </si>
  <si>
    <t>Orientação Pedagógica para elaboração do Projeto Político-Pedagógico na escola</t>
  </si>
  <si>
    <t>A orientação educacional e a construção do projeto político-pedagógico na escola: concepção, princípios e eixos norteadores</t>
  </si>
  <si>
    <t>Gestão educacional decorrente do projeto político-pedagógico</t>
  </si>
  <si>
    <t>Processo de planejamento: importância, dimensões, componentes e instrumentos</t>
  </si>
  <si>
    <t>Gestão Democrática – Lei 4.751/2012</t>
  </si>
  <si>
    <t>Origem, evolução e contextualização da orientação educacional no Brasil: conceituação, evolução histórica, fundamentos legais, pressupostos teóricos, o profissional de orientação educacional e a ética</t>
  </si>
  <si>
    <t>A orientação educacional como mediadora do sucesso na aprendizagem e da permanência do aluno na escola</t>
  </si>
  <si>
    <t>Meios para a apropriação crítica dos conhecimentos dos diversos campos disciplinares e transversais</t>
  </si>
  <si>
    <t>Interdisciplinaridade, multidisciplinaridade e transdisciplinaridade</t>
  </si>
  <si>
    <t>Inclusão educacional, evasão escolar e estudo das causas fundamentais</t>
  </si>
  <si>
    <t>O problema da repetência e como vencê-la e as dificuldades de aprendizagem</t>
  </si>
  <si>
    <t>Psicologia do desenvolvimento: aspectos biopsicossociais da criança, do adolescente, da juventude, do adulto e do idoso</t>
  </si>
  <si>
    <t>Orientação Pedagógica da Orientação Educacional (2019)</t>
  </si>
  <si>
    <t>Processos de transição escolar dos estudantes – Caderno Transição Escolar: Trajetórias na Educação Básica do Distrito Federal</t>
  </si>
  <si>
    <t>Cultura de paz e convivência escolar</t>
  </si>
  <si>
    <t>Projeto de vida 17 Comunicação não violenta</t>
  </si>
  <si>
    <t>Metodologias ativas</t>
  </si>
  <si>
    <t>Pedagogia da cooperação</t>
  </si>
  <si>
    <t>Pressupostos da educação inclusiva</t>
  </si>
  <si>
    <t>Prática da orientação educacional no processo de avaliação: limites e possibilidades para medir e avaliar, conceitos básicos</t>
  </si>
  <si>
    <t>Instrumentos de medida e avaliação como subsídios no trabalho de orientação educacional: observação, análise de cenário, entrevistas, questionário, testes sociométricos, testes vocacionais e projeto de pesquisa como caminho para elaboração de instrumentos de medida</t>
  </si>
  <si>
    <t>Perspectivas de atuação na área vocacional diante das características dos alunos das escolas brasileiras: trajetória da orientação vocacional, proposições teóricas e suas aplicações à prática da orientação e da visão crítica</t>
  </si>
  <si>
    <t>A orientação educacional e a construção de processos solidários e de engajamento normativo: o orientador educacional como mediador das relações escola-família-comunidade</t>
  </si>
  <si>
    <t>Conselho escolar e grêmio estudantil</t>
  </si>
  <si>
    <t>Alunos e pais representantes de turma e conselho de classe</t>
  </si>
  <si>
    <t>Plano de convivência escolar/mediação de conflitos no contexto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</si>
</sst>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7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32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8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ht="24" customHeight="1" spans="1:8" x14ac:dyDescent="0.25">
      <c r="A6" s="6" t="s">
        <v>11</v>
      </c>
      <c r="B6" s="6"/>
      <c r="C6" s="6">
        <v>50</v>
      </c>
      <c r="D6" s="6"/>
      <c r="E6" s="7">
        <v>6749.1</v>
      </c>
      <c r="F6" s="7"/>
      <c r="G6" s="6" t="s">
        <v>12</v>
      </c>
      <c r="H6" s="6"/>
    </row>
    <row r="7" ht="28" customHeight="1" spans="1:10" x14ac:dyDescent="0.2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15</v>
      </c>
      <c r="B10" s="5" t="s">
        <v>16</v>
      </c>
      <c r="C10" s="4" t="s">
        <v>17</v>
      </c>
      <c r="D10" s="5" t="s">
        <v>18</v>
      </c>
      <c r="E10" s="4" t="s">
        <v>19</v>
      </c>
      <c r="F10" s="5" t="s">
        <v>20</v>
      </c>
      <c r="G10" s="4" t="s">
        <v>21</v>
      </c>
      <c r="H10" s="5" t="s">
        <v>22</v>
      </c>
    </row>
    <row r="11" ht="24" customHeight="1" spans="1:8" x14ac:dyDescent="0.25">
      <c r="A11" s="6">
        <v>3</v>
      </c>
      <c r="B11" s="6"/>
      <c r="C11" s="6">
        <v>7</v>
      </c>
      <c r="D11" s="6"/>
      <c r="E11" s="6">
        <v>125</v>
      </c>
      <c r="F11" s="6"/>
      <c r="G11" s="6">
        <v>120</v>
      </c>
      <c r="H11" s="6"/>
    </row>
    <row r="12" ht="8" customHeight="1" x14ac:dyDescent="0.25"/>
    <row r="13" ht="20" customHeight="1" spans="1:10" x14ac:dyDescent="0.25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24</v>
      </c>
    </row>
    <row r="15" spans="1:6" x14ac:dyDescent="0.25">
      <c r="A15" t="s">
        <v>25</v>
      </c>
      <c r="B15"/>
      <c r="C15"/>
      <c r="D15"/>
      <c r="E15" s="10" t="str">
        <f>SUM(B35:B37)/125</f>
        <v>0%</v>
      </c>
      <c r="F15" s="10"/>
    </row>
    <row r="16" spans="1:6" x14ac:dyDescent="0.25">
      <c r="A16" t="s">
        <v>26</v>
      </c>
      <c r="B16"/>
      <c r="C16"/>
      <c r="D16"/>
      <c r="E16" t="str">
        <f>SUM(B35:B37)&amp;" de 125 assuntos"</f>
        <v>0 de 125 assuntos</v>
      </c>
      <c r="F16"/>
    </row>
    <row r="17" ht="8" customHeight="1" x14ac:dyDescent="0.25"/>
    <row r="18" spans="1:10" s="11" customFormat="1" x14ac:dyDescent="0.25">
      <c r="A18" s="12" t="s">
        <v>27</v>
      </c>
      <c r="B18" s="12"/>
      <c r="C18" s="12"/>
      <c r="D18" s="12"/>
      <c r="E18" s="12"/>
      <c r="F18" s="12"/>
      <c r="G18" s="12" t="s">
        <v>28</v>
      </c>
      <c r="H18" s="12"/>
      <c r="I18" s="12"/>
      <c r="J18" s="12"/>
    </row>
    <row r="19" spans="1:10" x14ac:dyDescent="0.25">
      <c r="A19" s="13" t="s">
        <v>29</v>
      </c>
      <c r="B19" s="13"/>
      <c r="C19" s="13"/>
      <c r="D19" s="13"/>
      <c r="E19" s="13"/>
      <c r="F19" s="13"/>
      <c r="G19" s="14" t="str">
        <f>B35/35</f>
        <v>0%</v>
      </c>
      <c r="H19" s="14"/>
      <c r="I19" s="14"/>
      <c r="J19" s="14"/>
    </row>
    <row r="20" spans="1:10" x14ac:dyDescent="0.25">
      <c r="A20" s="13" t="s">
        <v>30</v>
      </c>
      <c r="B20" s="13"/>
      <c r="C20" s="13"/>
      <c r="D20" s="13"/>
      <c r="E20" s="13"/>
      <c r="F20" s="13"/>
      <c r="G20" s="14" t="str">
        <f>B36/53</f>
        <v>0%</v>
      </c>
      <c r="H20" s="14"/>
      <c r="I20" s="14"/>
      <c r="J20" s="14"/>
    </row>
    <row r="21" spans="1:10" x14ac:dyDescent="0.25">
      <c r="A21" s="15" t="s">
        <v>31</v>
      </c>
      <c r="B21" s="15"/>
      <c r="C21" s="15"/>
      <c r="D21" s="15"/>
      <c r="E21" s="15"/>
      <c r="F21" s="15"/>
      <c r="G21" s="16" t="str">
        <f>B37/37</f>
        <v>0%</v>
      </c>
      <c r="H21" s="16"/>
      <c r="I21" s="16"/>
      <c r="J21" s="16"/>
    </row>
    <row r="23" spans="1:10" s="11" customFormat="1" x14ac:dyDescent="0.25">
      <c r="A23" s="12" t="s">
        <v>32</v>
      </c>
      <c r="B23" s="12"/>
      <c r="C23" s="12"/>
      <c r="D23" s="12"/>
      <c r="E23" s="12" t="s">
        <v>33</v>
      </c>
      <c r="F23" s="12"/>
      <c r="G23" s="12"/>
      <c r="H23" s="12" t="s">
        <v>34</v>
      </c>
      <c r="I23" s="12"/>
      <c r="J23" s="12"/>
    </row>
    <row r="24" spans="1:10" x14ac:dyDescent="0.25">
      <c r="A24" s="13" t="s">
        <v>35</v>
      </c>
      <c r="B24" s="13"/>
      <c r="C24" s="13"/>
      <c r="D24" s="13"/>
      <c r="E24" s="13" t="str">
        <f>SUM(C35:C37)</f>
        <v>0</v>
      </c>
      <c r="F24" s="13"/>
      <c r="G24" s="13"/>
      <c r="H24" s="17" t="str">
        <f>SUM(D35:D37)</f>
        <v>0</v>
      </c>
      <c r="I24" s="17"/>
      <c r="J24" s="17"/>
    </row>
    <row r="25" spans="1:10" x14ac:dyDescent="0.25">
      <c r="A25" s="13" t="s">
        <v>36</v>
      </c>
      <c r="B25" s="13"/>
      <c r="C25" s="13"/>
      <c r="D25" s="13"/>
      <c r="E25" s="13" t="str">
        <f>SUM(E35:E37)</f>
        <v>0</v>
      </c>
      <c r="F25" s="13"/>
      <c r="G25" s="13"/>
      <c r="H25" s="17" t="str">
        <f>SUM(F35:F37)</f>
        <v>0</v>
      </c>
      <c r="I25" s="17"/>
      <c r="J25" s="17"/>
    </row>
    <row r="26" spans="1:10" x14ac:dyDescent="0.25">
      <c r="A26" s="15" t="s">
        <v>37</v>
      </c>
      <c r="B26" s="15"/>
      <c r="C26" s="15"/>
      <c r="D26" s="15"/>
      <c r="E26" s="15" t="str">
        <f>SUM(G35:G37)</f>
        <v>0</v>
      </c>
      <c r="F26" s="15"/>
      <c r="G26" s="15"/>
      <c r="H26" s="18" t="str">
        <f>SUM(H35:H37)</f>
        <v>0</v>
      </c>
      <c r="I26" s="18"/>
      <c r="J26" s="18"/>
    </row>
    <row r="28" ht="20" customHeight="1" spans="1:10" x14ac:dyDescent="0.25">
      <c r="A28" s="19" t="s">
        <v>38</v>
      </c>
      <c r="B28" s="19"/>
      <c r="C28" s="19"/>
      <c r="D28" s="19"/>
      <c r="E28" s="19"/>
      <c r="F28" s="19"/>
      <c r="G28" s="19"/>
      <c r="H28" s="19"/>
      <c r="I28" s="19"/>
      <c r="J28" s="19"/>
    </row>
    <row r="29" ht="32" customHeight="1" spans="1:1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0" t="s">
        <v>40</v>
      </c>
      <c r="B30" s="20"/>
      <c r="C30" s="20"/>
      <c r="D30" s="20"/>
      <c r="E30" s="20"/>
      <c r="F30" s="20"/>
      <c r="G30" s="20"/>
      <c r="H30" s="20"/>
      <c r="I30" s="20"/>
      <c r="J30" s="20"/>
    </row>
    <row r="31" ht="20" customHeight="1" spans="1:10" x14ac:dyDescent="0.25">
      <c r="A31" s="21" t="s">
        <v>41</v>
      </c>
      <c r="B31" s="21"/>
      <c r="C31" s="21"/>
      <c r="D31" s="21"/>
      <c r="E31" s="21"/>
      <c r="F31" s="21"/>
      <c r="G31" s="21"/>
      <c r="H31" s="21"/>
      <c r="I31" s="21"/>
      <c r="J31" s="21"/>
    </row>
    <row r="33" ht="128" customHeight="1" x14ac:dyDescent="0.25"/>
    <row r="35" hidden="1" spans="1:8" x14ac:dyDescent="0.25">
      <c r="A35" t="s">
        <v>42</v>
      </c>
      <c r="B35">
        <f>COUNT('Conhecimentos básicos-gerais'!C8:C42)</f>
      </c>
      <c r="C35">
        <f>COUNT('Conhecimentos básicos-gerais'!E8:E42)</f>
      </c>
      <c r="D35">
        <f>COUNTIFS('Conhecimentos básicos-gerais'!D8:D42,"&lt;"&amp;TODAY(),'Conhecimentos básicos-gerais'!E8:E42,"")</f>
      </c>
      <c r="E35">
        <f>COUNT('Conhecimentos básicos-gerais'!I8:I42)</f>
      </c>
      <c r="F35">
        <f>COUNTIFS('Conhecimentos básicos-gerais'!H8:H42,"&lt;"&amp;TODAY(),'Conhecimentos básicos-gerais'!I8:I42,"")</f>
      </c>
      <c r="G35">
        <f>COUNT('Conhecimentos básicos-gerais'!M8:M42)</f>
      </c>
      <c r="H35">
        <f>COUNTIFS('Conhecimentos básicos-gerais'!L8:L42,"&lt;"&amp;TODAY(),'Conhecimentos básicos-gerais'!M8:M42,"")</f>
      </c>
    </row>
    <row r="36" hidden="1" spans="1:8" x14ac:dyDescent="0.25">
      <c r="A36" t="s">
        <v>30</v>
      </c>
      <c r="B36">
        <f>COUNT('Conhecimentos complementares'!C8:C60)</f>
      </c>
      <c r="C36">
        <f>COUNT('Conhecimentos complementares'!E8:E60)</f>
      </c>
      <c r="D36">
        <f>COUNTIFS('Conhecimentos complementares'!D8:D60,"&lt;"&amp;TODAY(),'Conhecimentos complementares'!E8:E60,"")</f>
      </c>
      <c r="E36">
        <f>COUNT('Conhecimentos complementares'!I8:I60)</f>
      </c>
      <c r="F36">
        <f>COUNTIFS('Conhecimentos complementares'!H8:H60,"&lt;"&amp;TODAY(),'Conhecimentos complementares'!I8:I60,"")</f>
      </c>
      <c r="G36">
        <f>COUNT('Conhecimentos complementares'!M8:M60)</f>
      </c>
      <c r="H36">
        <f>COUNTIFS('Conhecimentos complementares'!L8:L60,"&lt;"&amp;TODAY(),'Conhecimentos complementares'!M8:M60,"")</f>
      </c>
    </row>
    <row r="37" hidden="1" spans="1:8" x14ac:dyDescent="0.25">
      <c r="A37" t="s">
        <v>31</v>
      </c>
      <c r="B37">
        <f>COUNT('Conhecimentos específicos'!C8:C44)</f>
      </c>
      <c r="C37">
        <f>COUNT('Conhecimentos específicos'!E8:E44)</f>
      </c>
      <c r="D37">
        <f>COUNTIFS('Conhecimentos específicos'!D8:D44,"&lt;"&amp;TODAY(),'Conhecimentos específicos'!E8:E44,"")</f>
      </c>
      <c r="E37">
        <f>COUNT('Conhecimentos específicos'!I8:I44)</f>
      </c>
      <c r="F37">
        <f>COUNTIFS('Conhecimentos específicos'!H8:H44,"&lt;"&amp;TODAY(),'Conhecimentos específicos'!I8:I44,"")</f>
      </c>
      <c r="G37">
        <f>COUNT('Conhecimentos específicos'!M8:M44)</f>
      </c>
      <c r="H37">
        <f>COUNTIFS('Conhecimentos específicos'!L8:L44,"&lt;"&amp;TODAY(),'Conhecimentos específicos'!M8:M44,"")</f>
      </c>
    </row>
  </sheetData>
  <sheetProtection sheet="1" selectLockedCells="1" selectUnlockedCells="1"/>
  <mergeCells count="42">
    <mergeCell ref="C1:O1"/>
    <mergeCell ref="C2:O2"/>
    <mergeCell ref="A4:J4"/>
    <mergeCell ref="A6:B6"/>
    <mergeCell ref="C6:D6"/>
    <mergeCell ref="E6:F6"/>
    <mergeCell ref="G6:H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1:F21"/>
    <mergeCell ref="G21:J21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6:D26"/>
    <mergeCell ref="E26:G26"/>
    <mergeCell ref="H26:J26"/>
    <mergeCell ref="A28:J28"/>
    <mergeCell ref="A29:J29"/>
    <mergeCell ref="A30:J30"/>
    <mergeCell ref="A31:J31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{A43E5F15-14E6-4F7E-A6EB-FAFE2AB70C80}</x14:id>
        </ext>
      </extLst>
    </cfRule>
  </conditionalFormatting>
  <conditionalFormatting sqref="G19:G21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{63FC4AA3-BE28-466B-97AF-5A1F3148D41C}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3E5F15-14E6-4F7E-A6EB-FAFE2AB70C8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63FC4AA3-BE28-466B-97AF-5A1F3148D41C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44</v>
      </c>
      <c r="E6" s="23"/>
      <c r="F6" s="23"/>
      <c r="G6" s="23"/>
      <c r="H6" s="23" t="s">
        <v>45</v>
      </c>
      <c r="I6" s="23"/>
      <c r="J6" s="23"/>
      <c r="K6" s="23"/>
      <c r="L6" s="23" t="s">
        <v>46</v>
      </c>
      <c r="M6" s="23"/>
      <c r="N6" s="23"/>
      <c r="O6" s="23"/>
    </row>
    <row r="7" ht="30" customHeight="1" spans="1:15" s="24" customFormat="1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50</v>
      </c>
      <c r="M7" s="25" t="s">
        <v>51</v>
      </c>
      <c r="N7" s="25" t="s">
        <v>52</v>
      </c>
      <c r="O7" s="25" t="s">
        <v>53</v>
      </c>
    </row>
    <row r="8" ht="28" customHeight="1" spans="1:15" s="26" customFormat="1" x14ac:dyDescent="0.25">
      <c r="A8" s="27" t="s">
        <v>54</v>
      </c>
      <c r="B8" s="28" t="s">
        <v>55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54</v>
      </c>
      <c r="B9" s="28" t="s">
        <v>56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54</v>
      </c>
      <c r="B10" s="28" t="s">
        <v>57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54</v>
      </c>
      <c r="B11" s="28" t="s">
        <v>58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54</v>
      </c>
      <c r="B12" s="28" t="s">
        <v>59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54</v>
      </c>
      <c r="B13" s="28" t="s">
        <v>60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54</v>
      </c>
      <c r="B14" s="28" t="s">
        <v>61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54</v>
      </c>
      <c r="B15" s="28" t="s">
        <v>62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54</v>
      </c>
      <c r="B16" s="28" t="s">
        <v>63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54</v>
      </c>
      <c r="B17" s="28" t="s">
        <v>64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54</v>
      </c>
      <c r="B18" s="28" t="s">
        <v>65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54</v>
      </c>
      <c r="B19" s="28" t="s">
        <v>66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54</v>
      </c>
      <c r="B20" s="28" t="s">
        <v>67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54</v>
      </c>
      <c r="B21" s="28" t="s">
        <v>68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54</v>
      </c>
      <c r="B22" s="28" t="s">
        <v>69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54</v>
      </c>
      <c r="B23" s="28" t="s">
        <v>70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54</v>
      </c>
      <c r="B24" s="28" t="s">
        <v>71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28" customHeight="1" spans="1:15" s="26" customFormat="1" x14ac:dyDescent="0.25">
      <c r="A25" s="27" t="s">
        <v>54</v>
      </c>
      <c r="B25" s="28" t="s">
        <v>72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28" customHeight="1" spans="1:15" s="26" customFormat="1" x14ac:dyDescent="0.25">
      <c r="A26" s="27" t="s">
        <v>54</v>
      </c>
      <c r="B26" s="28" t="s">
        <v>73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54</v>
      </c>
      <c r="B27" s="28" t="s">
        <v>74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28" customHeight="1" spans="1:15" s="26" customFormat="1" x14ac:dyDescent="0.25">
      <c r="A28" s="33" t="s">
        <v>54</v>
      </c>
      <c r="B28" s="34" t="s">
        <v>75</v>
      </c>
      <c r="C28" s="35"/>
      <c r="D28" s="36">
        <f>IF(C28="","",C28+1)</f>
      </c>
      <c r="E28" s="37"/>
      <c r="F28" s="37"/>
      <c r="G28" s="38">
        <f>IF(OR(E28="",E28=0),"",F28/E28)</f>
      </c>
      <c r="H28" s="36">
        <f>IF(C28="","",C28+7)</f>
      </c>
      <c r="I28" s="37"/>
      <c r="J28" s="37"/>
      <c r="K28" s="38">
        <f>IF(OR(I28="",I28=0),"",J28/I28)</f>
      </c>
      <c r="L28" s="36">
        <f>IF(C28="","",C28+30)</f>
      </c>
      <c r="M28" s="37"/>
      <c r="N28" s="37"/>
      <c r="O28" s="38">
        <f>IF(OR(M28="",M28=0),"",N28/M28)</f>
      </c>
    </row>
    <row r="29" ht="48" customHeight="1" spans="1:15" s="26" customFormat="1" x14ac:dyDescent="0.25">
      <c r="A29" s="39" t="s">
        <v>76</v>
      </c>
      <c r="B29" s="40" t="s">
        <v>77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48" customHeight="1" spans="1:15" s="26" customFormat="1" x14ac:dyDescent="0.25">
      <c r="A30" s="39" t="s">
        <v>76</v>
      </c>
      <c r="B30" s="40" t="s">
        <v>78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48" customHeight="1" spans="1:15" s="26" customFormat="1" x14ac:dyDescent="0.25">
      <c r="A31" s="39" t="s">
        <v>76</v>
      </c>
      <c r="B31" s="40" t="s">
        <v>79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48" customHeight="1" spans="1:15" s="26" customFormat="1" x14ac:dyDescent="0.25">
      <c r="A32" s="39" t="s">
        <v>76</v>
      </c>
      <c r="B32" s="40" t="s">
        <v>80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48" customHeight="1" spans="1:15" s="26" customFormat="1" x14ac:dyDescent="0.25">
      <c r="A33" s="43" t="s">
        <v>76</v>
      </c>
      <c r="B33" s="44" t="s">
        <v>81</v>
      </c>
      <c r="C33" s="45"/>
      <c r="D33" s="36">
        <f>IF(C33="","",C33+1)</f>
      </c>
      <c r="E33" s="46"/>
      <c r="F33" s="46"/>
      <c r="G33" s="38">
        <f>IF(OR(E33="",E33=0),"",F33/E33)</f>
      </c>
      <c r="H33" s="36">
        <f>IF(C33="","",C33+7)</f>
      </c>
      <c r="I33" s="46"/>
      <c r="J33" s="46"/>
      <c r="K33" s="38">
        <f>IF(OR(I33="",I33=0),"",J33/I33)</f>
      </c>
      <c r="L33" s="36">
        <f>IF(C33="","",C33+30)</f>
      </c>
      <c r="M33" s="46"/>
      <c r="N33" s="46"/>
      <c r="O33" s="38">
        <f>IF(OR(M33="",M33=0),"",N33/M33)</f>
      </c>
    </row>
    <row r="34" ht="32" customHeight="1" spans="1:15" s="26" customFormat="1" x14ac:dyDescent="0.25">
      <c r="A34" s="27" t="s">
        <v>82</v>
      </c>
      <c r="B34" s="28" t="s">
        <v>83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82</v>
      </c>
      <c r="B35" s="28" t="s">
        <v>84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82</v>
      </c>
      <c r="B36" s="28" t="s">
        <v>85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82</v>
      </c>
      <c r="B37" s="28" t="s">
        <v>86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82</v>
      </c>
      <c r="B38" s="28" t="s">
        <v>87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82</v>
      </c>
      <c r="B39" s="28" t="s">
        <v>88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48" customHeight="1" spans="1:15" s="26" customFormat="1" x14ac:dyDescent="0.25">
      <c r="A40" s="27" t="s">
        <v>82</v>
      </c>
      <c r="B40" s="28" t="s">
        <v>89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80" customHeight="1" spans="1:15" s="26" customFormat="1" x14ac:dyDescent="0.25">
      <c r="A41" s="33" t="s">
        <v>82</v>
      </c>
      <c r="B41" s="34" t="s">
        <v>90</v>
      </c>
      <c r="C41" s="35"/>
      <c r="D41" s="36">
        <f>IF(C41="","",C41+1)</f>
      </c>
      <c r="E41" s="37"/>
      <c r="F41" s="37"/>
      <c r="G41" s="38">
        <f>IF(OR(E41="",E41=0),"",F41/E41)</f>
      </c>
      <c r="H41" s="36">
        <f>IF(C41="","",C41+7)</f>
      </c>
      <c r="I41" s="37"/>
      <c r="J41" s="37"/>
      <c r="K41" s="38">
        <f>IF(OR(I41="",I41=0),"",J41/I41)</f>
      </c>
      <c r="L41" s="36">
        <f>IF(C41="","",C41+30)</f>
      </c>
      <c r="M41" s="37"/>
      <c r="N41" s="37"/>
      <c r="O41" s="38">
        <f>IF(OR(M41="",M41=0),"",N41/M41)</f>
      </c>
    </row>
    <row r="42" ht="64" customHeight="1" spans="1:15" s="26" customFormat="1" x14ac:dyDescent="0.25">
      <c r="A42" s="43" t="s">
        <v>91</v>
      </c>
      <c r="B42" s="44" t="s">
        <v>92</v>
      </c>
      <c r="C42" s="45"/>
      <c r="D42" s="36">
        <f>IF(C42="","",C42+1)</f>
      </c>
      <c r="E42" s="46"/>
      <c r="F42" s="46"/>
      <c r="G42" s="38">
        <f>IF(OR(E42="",E42=0),"",F42/E42)</f>
      </c>
      <c r="H42" s="36">
        <f>IF(C42="","",C42+7)</f>
      </c>
      <c r="I42" s="46"/>
      <c r="J42" s="46"/>
      <c r="K42" s="38">
        <f>IF(OR(I42="",I42=0),"",J42/I42)</f>
      </c>
      <c r="L42" s="36">
        <f>IF(C42="","",C42+30)</f>
      </c>
      <c r="M42" s="46"/>
      <c r="N42" s="46"/>
      <c r="O42" s="38">
        <f>IF(OR(M42="",M42=0),"",N42/M42)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2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42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42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108">
    <dataValidation type="whole" operator="greaterThanOrEqual" allowBlank="1" showErrorMessage="1" error="Informe um número inteiro maior ou igual a zero." sqref="E8:E42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2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2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44</v>
      </c>
      <c r="E6" s="23"/>
      <c r="F6" s="23"/>
      <c r="G6" s="23"/>
      <c r="H6" s="23" t="s">
        <v>45</v>
      </c>
      <c r="I6" s="23"/>
      <c r="J6" s="23"/>
      <c r="K6" s="23"/>
      <c r="L6" s="23" t="s">
        <v>46</v>
      </c>
      <c r="M6" s="23"/>
      <c r="N6" s="23"/>
      <c r="O6" s="23"/>
    </row>
    <row r="7" ht="30" customHeight="1" spans="1:15" s="24" customFormat="1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50</v>
      </c>
      <c r="M7" s="25" t="s">
        <v>51</v>
      </c>
      <c r="N7" s="25" t="s">
        <v>52</v>
      </c>
      <c r="O7" s="25" t="s">
        <v>53</v>
      </c>
    </row>
    <row r="8" ht="28" customHeight="1" spans="1:15" s="26" customFormat="1" x14ac:dyDescent="0.25">
      <c r="A8" s="27" t="s">
        <v>93</v>
      </c>
      <c r="B8" s="28" t="s">
        <v>94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93</v>
      </c>
      <c r="B9" s="28" t="s">
        <v>95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80" customHeight="1" spans="1:15" s="26" customFormat="1" x14ac:dyDescent="0.25">
      <c r="A10" s="27" t="s">
        <v>93</v>
      </c>
      <c r="B10" s="28" t="s">
        <v>96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48" customHeight="1" spans="1:15" s="26" customFormat="1" x14ac:dyDescent="0.25">
      <c r="A11" s="27" t="s">
        <v>93</v>
      </c>
      <c r="B11" s="28" t="s">
        <v>97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93</v>
      </c>
      <c r="B12" s="28" t="s">
        <v>98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93</v>
      </c>
      <c r="B13" s="28" t="s">
        <v>99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32" customHeight="1" spans="1:15" s="26" customFormat="1" x14ac:dyDescent="0.25">
      <c r="A14" s="27" t="s">
        <v>93</v>
      </c>
      <c r="B14" s="28" t="s">
        <v>100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80" customHeight="1" spans="1:15" s="26" customFormat="1" x14ac:dyDescent="0.25">
      <c r="A15" s="27" t="s">
        <v>93</v>
      </c>
      <c r="B15" s="28" t="s">
        <v>101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28" customHeight="1" spans="1:15" s="26" customFormat="1" x14ac:dyDescent="0.25">
      <c r="A16" s="27" t="s">
        <v>93</v>
      </c>
      <c r="B16" s="28" t="s">
        <v>102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80" customHeight="1" spans="1:15" s="26" customFormat="1" x14ac:dyDescent="0.25">
      <c r="A17" s="27" t="s">
        <v>93</v>
      </c>
      <c r="B17" s="28" t="s">
        <v>103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93</v>
      </c>
      <c r="B18" s="28" t="s">
        <v>104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48" customHeight="1" spans="1:15" s="26" customFormat="1" x14ac:dyDescent="0.25">
      <c r="A19" s="27" t="s">
        <v>93</v>
      </c>
      <c r="B19" s="28" t="s">
        <v>105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93</v>
      </c>
      <c r="B20" s="28" t="s">
        <v>106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32" customHeight="1" spans="1:15" s="26" customFormat="1" x14ac:dyDescent="0.25">
      <c r="A21" s="27" t="s">
        <v>93</v>
      </c>
      <c r="B21" s="28" t="s">
        <v>107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93</v>
      </c>
      <c r="B22" s="28" t="s">
        <v>108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93</v>
      </c>
      <c r="B23" s="28" t="s">
        <v>109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33" t="s">
        <v>93</v>
      </c>
      <c r="B24" s="34" t="s">
        <v>110</v>
      </c>
      <c r="C24" s="35"/>
      <c r="D24" s="36">
        <f>IF(C24="","",C24+1)</f>
      </c>
      <c r="E24" s="37"/>
      <c r="F24" s="37"/>
      <c r="G24" s="38">
        <f>IF(OR(E24="",E24=0),"",F24/E24)</f>
      </c>
      <c r="H24" s="36">
        <f>IF(C24="","",C24+7)</f>
      </c>
      <c r="I24" s="37"/>
      <c r="J24" s="37"/>
      <c r="K24" s="38">
        <f>IF(OR(I24="",I24=0),"",J24/I24)</f>
      </c>
      <c r="L24" s="36">
        <f>IF(C24="","",C24+30)</f>
      </c>
      <c r="M24" s="37"/>
      <c r="N24" s="37"/>
      <c r="O24" s="38">
        <f>IF(OR(M24="",M24=0),"",N24/M24)</f>
      </c>
    </row>
    <row r="25" ht="32" customHeight="1" spans="1:15" s="26" customFormat="1" x14ac:dyDescent="0.25">
      <c r="A25" s="39" t="s">
        <v>111</v>
      </c>
      <c r="B25" s="40" t="s">
        <v>112</v>
      </c>
      <c r="C25" s="41"/>
      <c r="D25" s="30">
        <f>IF(C25="","",C25+1)</f>
      </c>
      <c r="E25" s="42"/>
      <c r="F25" s="42"/>
      <c r="G25" s="32">
        <f>IF(OR(E25="",E25=0),"",F25/E25)</f>
      </c>
      <c r="H25" s="30">
        <f>IF(C25="","",C25+7)</f>
      </c>
      <c r="I25" s="42"/>
      <c r="J25" s="42"/>
      <c r="K25" s="32">
        <f>IF(OR(I25="",I25=0),"",J25/I25)</f>
      </c>
      <c r="L25" s="30">
        <f>IF(C25="","",C25+30)</f>
      </c>
      <c r="M25" s="42"/>
      <c r="N25" s="42"/>
      <c r="O25" s="32">
        <f>IF(OR(M25="",M25=0),"",N25/M25)</f>
      </c>
    </row>
    <row r="26" ht="32" customHeight="1" spans="1:15" s="26" customFormat="1" x14ac:dyDescent="0.25">
      <c r="A26" s="39" t="s">
        <v>111</v>
      </c>
      <c r="B26" s="40" t="s">
        <v>113</v>
      </c>
      <c r="C26" s="41"/>
      <c r="D26" s="30">
        <f>IF(C26="","",C26+1)</f>
      </c>
      <c r="E26" s="42"/>
      <c r="F26" s="42"/>
      <c r="G26" s="32">
        <f>IF(OR(E26="",E26=0),"",F26/E26)</f>
      </c>
      <c r="H26" s="30">
        <f>IF(C26="","",C26+7)</f>
      </c>
      <c r="I26" s="42"/>
      <c r="J26" s="42"/>
      <c r="K26" s="32">
        <f>IF(OR(I26="",I26=0),"",J26/I26)</f>
      </c>
      <c r="L26" s="30">
        <f>IF(C26="","",C26+30)</f>
      </c>
      <c r="M26" s="42"/>
      <c r="N26" s="42"/>
      <c r="O26" s="32">
        <f>IF(OR(M26="",M26=0),"",N26/M26)</f>
      </c>
    </row>
    <row r="27" ht="32" customHeight="1" spans="1:15" s="26" customFormat="1" x14ac:dyDescent="0.25">
      <c r="A27" s="39" t="s">
        <v>111</v>
      </c>
      <c r="B27" s="40" t="s">
        <v>114</v>
      </c>
      <c r="C27" s="41"/>
      <c r="D27" s="30">
        <f>IF(C27="","",C27+1)</f>
      </c>
      <c r="E27" s="42"/>
      <c r="F27" s="42"/>
      <c r="G27" s="32">
        <f>IF(OR(E27="",E27=0),"",F27/E27)</f>
      </c>
      <c r="H27" s="30">
        <f>IF(C27="","",C27+7)</f>
      </c>
      <c r="I27" s="42"/>
      <c r="J27" s="42"/>
      <c r="K27" s="32">
        <f>IF(OR(I27="",I27=0),"",J27/I27)</f>
      </c>
      <c r="L27" s="30">
        <f>IF(C27="","",C27+30)</f>
      </c>
      <c r="M27" s="42"/>
      <c r="N27" s="42"/>
      <c r="O27" s="32">
        <f>IF(OR(M27="",M27=0),"",N27/M27)</f>
      </c>
    </row>
    <row r="28" ht="32" customHeight="1" spans="1:15" s="26" customFormat="1" x14ac:dyDescent="0.25">
      <c r="A28" s="39" t="s">
        <v>111</v>
      </c>
      <c r="B28" s="40" t="s">
        <v>115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39" t="s">
        <v>111</v>
      </c>
      <c r="B29" s="40" t="s">
        <v>116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32" customHeight="1" spans="1:15" s="26" customFormat="1" x14ac:dyDescent="0.25">
      <c r="A30" s="39" t="s">
        <v>111</v>
      </c>
      <c r="B30" s="40" t="s">
        <v>117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32" customHeight="1" spans="1:15" s="26" customFormat="1" x14ac:dyDescent="0.25">
      <c r="A31" s="39" t="s">
        <v>111</v>
      </c>
      <c r="B31" s="40" t="s">
        <v>118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111</v>
      </c>
      <c r="B32" s="40" t="s">
        <v>119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32" customHeight="1" spans="1:15" s="26" customFormat="1" x14ac:dyDescent="0.25">
      <c r="A33" s="39" t="s">
        <v>111</v>
      </c>
      <c r="B33" s="40" t="s">
        <v>120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39" t="s">
        <v>111</v>
      </c>
      <c r="B34" s="40" t="s">
        <v>121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32" customHeight="1" spans="1:15" s="26" customFormat="1" x14ac:dyDescent="0.25">
      <c r="A35" s="39" t="s">
        <v>111</v>
      </c>
      <c r="B35" s="40" t="s">
        <v>122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32" customHeight="1" spans="1:15" s="26" customFormat="1" x14ac:dyDescent="0.25">
      <c r="A36" s="39" t="s">
        <v>111</v>
      </c>
      <c r="B36" s="40" t="s">
        <v>123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32" customHeight="1" spans="1:15" s="26" customFormat="1" x14ac:dyDescent="0.25">
      <c r="A37" s="39" t="s">
        <v>111</v>
      </c>
      <c r="B37" s="40" t="s">
        <v>124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32" customHeight="1" spans="1:15" s="26" customFormat="1" x14ac:dyDescent="0.25">
      <c r="A38" s="39" t="s">
        <v>111</v>
      </c>
      <c r="B38" s="40" t="s">
        <v>125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32" customHeight="1" spans="1:15" s="26" customFormat="1" x14ac:dyDescent="0.25">
      <c r="A39" s="39" t="s">
        <v>111</v>
      </c>
      <c r="B39" s="40" t="s">
        <v>126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32" customHeight="1" spans="1:15" s="26" customFormat="1" x14ac:dyDescent="0.25">
      <c r="A40" s="39" t="s">
        <v>111</v>
      </c>
      <c r="B40" s="40" t="s">
        <v>127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32" customHeight="1" spans="1:15" s="26" customFormat="1" x14ac:dyDescent="0.25">
      <c r="A41" s="39" t="s">
        <v>111</v>
      </c>
      <c r="B41" s="40" t="s">
        <v>128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32" customHeight="1" spans="1:15" s="26" customFormat="1" x14ac:dyDescent="0.25">
      <c r="A42" s="39" t="s">
        <v>111</v>
      </c>
      <c r="B42" s="40" t="s">
        <v>129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32" customHeight="1" spans="1:15" s="26" customFormat="1" x14ac:dyDescent="0.25">
      <c r="A43" s="39" t="s">
        <v>111</v>
      </c>
      <c r="B43" s="40" t="s">
        <v>130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32" customHeight="1" spans="1:15" s="26" customFormat="1" x14ac:dyDescent="0.25">
      <c r="A44" s="39" t="s">
        <v>111</v>
      </c>
      <c r="B44" s="40" t="s">
        <v>131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32" customHeight="1" spans="1:15" s="26" customFormat="1" x14ac:dyDescent="0.25">
      <c r="A45" s="39" t="s">
        <v>111</v>
      </c>
      <c r="B45" s="40" t="s">
        <v>132</v>
      </c>
      <c r="C45" s="41"/>
      <c r="D45" s="30">
        <f>IF(C45="","",C45+1)</f>
      </c>
      <c r="E45" s="42"/>
      <c r="F45" s="42"/>
      <c r="G45" s="32">
        <f>IF(OR(E45="",E45=0),"",F45/E45)</f>
      </c>
      <c r="H45" s="30">
        <f>IF(C45="","",C45+7)</f>
      </c>
      <c r="I45" s="42"/>
      <c r="J45" s="42"/>
      <c r="K45" s="32">
        <f>IF(OR(I45="",I45=0),"",J45/I45)</f>
      </c>
      <c r="L45" s="30">
        <f>IF(C45="","",C45+30)</f>
      </c>
      <c r="M45" s="42"/>
      <c r="N45" s="42"/>
      <c r="O45" s="32">
        <f>IF(OR(M45="",M45=0),"",N45/M45)</f>
      </c>
    </row>
    <row r="46" ht="32" customHeight="1" spans="1:15" s="26" customFormat="1" x14ac:dyDescent="0.25">
      <c r="A46" s="39" t="s">
        <v>111</v>
      </c>
      <c r="B46" s="40" t="s">
        <v>133</v>
      </c>
      <c r="C46" s="41"/>
      <c r="D46" s="30">
        <f>IF(C46="","",C46+1)</f>
      </c>
      <c r="E46" s="42"/>
      <c r="F46" s="42"/>
      <c r="G46" s="32">
        <f>IF(OR(E46="",E46=0),"",F46/E46)</f>
      </c>
      <c r="H46" s="30">
        <f>IF(C46="","",C46+7)</f>
      </c>
      <c r="I46" s="42"/>
      <c r="J46" s="42"/>
      <c r="K46" s="32">
        <f>IF(OR(I46="",I46=0),"",J46/I46)</f>
      </c>
      <c r="L46" s="30">
        <f>IF(C46="","",C46+30)</f>
      </c>
      <c r="M46" s="42"/>
      <c r="N46" s="42"/>
      <c r="O46" s="32">
        <f>IF(OR(M46="",M46=0),"",N46/M46)</f>
      </c>
    </row>
    <row r="47" ht="32" customHeight="1" spans="1:15" s="26" customFormat="1" x14ac:dyDescent="0.25">
      <c r="A47" s="39" t="s">
        <v>111</v>
      </c>
      <c r="B47" s="40" t="s">
        <v>134</v>
      </c>
      <c r="C47" s="41"/>
      <c r="D47" s="30">
        <f>IF(C47="","",C47+1)</f>
      </c>
      <c r="E47" s="42"/>
      <c r="F47" s="42"/>
      <c r="G47" s="32">
        <f>IF(OR(E47="",E47=0),"",F47/E47)</f>
      </c>
      <c r="H47" s="30">
        <f>IF(C47="","",C47+7)</f>
      </c>
      <c r="I47" s="42"/>
      <c r="J47" s="42"/>
      <c r="K47" s="32">
        <f>IF(OR(I47="",I47=0),"",J47/I47)</f>
      </c>
      <c r="L47" s="30">
        <f>IF(C47="","",C47+30)</f>
      </c>
      <c r="M47" s="42"/>
      <c r="N47" s="42"/>
      <c r="O47" s="32">
        <f>IF(OR(M47="",M47=0),"",N47/M47)</f>
      </c>
    </row>
    <row r="48" ht="32" customHeight="1" spans="1:15" s="26" customFormat="1" x14ac:dyDescent="0.25">
      <c r="A48" s="39" t="s">
        <v>111</v>
      </c>
      <c r="B48" s="40" t="s">
        <v>135</v>
      </c>
      <c r="C48" s="41"/>
      <c r="D48" s="30">
        <f>IF(C48="","",C48+1)</f>
      </c>
      <c r="E48" s="42"/>
      <c r="F48" s="42"/>
      <c r="G48" s="32">
        <f>IF(OR(E48="",E48=0),"",F48/E48)</f>
      </c>
      <c r="H48" s="30">
        <f>IF(C48="","",C48+7)</f>
      </c>
      <c r="I48" s="42"/>
      <c r="J48" s="42"/>
      <c r="K48" s="32">
        <f>IF(OR(I48="",I48=0),"",J48/I48)</f>
      </c>
      <c r="L48" s="30">
        <f>IF(C48="","",C48+30)</f>
      </c>
      <c r="M48" s="42"/>
      <c r="N48" s="42"/>
      <c r="O48" s="32">
        <f>IF(OR(M48="",M48=0),"",N48/M48)</f>
      </c>
    </row>
    <row r="49" ht="32" customHeight="1" spans="1:15" s="26" customFormat="1" x14ac:dyDescent="0.25">
      <c r="A49" s="39" t="s">
        <v>111</v>
      </c>
      <c r="B49" s="40" t="s">
        <v>136</v>
      </c>
      <c r="C49" s="41"/>
      <c r="D49" s="30">
        <f>IF(C49="","",C49+1)</f>
      </c>
      <c r="E49" s="42"/>
      <c r="F49" s="42"/>
      <c r="G49" s="32">
        <f>IF(OR(E49="",E49=0),"",F49/E49)</f>
      </c>
      <c r="H49" s="30">
        <f>IF(C49="","",C49+7)</f>
      </c>
      <c r="I49" s="42"/>
      <c r="J49" s="42"/>
      <c r="K49" s="32">
        <f>IF(OR(I49="",I49=0),"",J49/I49)</f>
      </c>
      <c r="L49" s="30">
        <f>IF(C49="","",C49+30)</f>
      </c>
      <c r="M49" s="42"/>
      <c r="N49" s="42"/>
      <c r="O49" s="32">
        <f>IF(OR(M49="",M49=0),"",N49/M49)</f>
      </c>
    </row>
    <row r="50" ht="32" customHeight="1" spans="1:15" s="26" customFormat="1" x14ac:dyDescent="0.25">
      <c r="A50" s="39" t="s">
        <v>111</v>
      </c>
      <c r="B50" s="40" t="s">
        <v>137</v>
      </c>
      <c r="C50" s="41"/>
      <c r="D50" s="30">
        <f>IF(C50="","",C50+1)</f>
      </c>
      <c r="E50" s="42"/>
      <c r="F50" s="42"/>
      <c r="G50" s="32">
        <f>IF(OR(E50="",E50=0),"",F50/E50)</f>
      </c>
      <c r="H50" s="30">
        <f>IF(C50="","",C50+7)</f>
      </c>
      <c r="I50" s="42"/>
      <c r="J50" s="42"/>
      <c r="K50" s="32">
        <f>IF(OR(I50="",I50=0),"",J50/I50)</f>
      </c>
      <c r="L50" s="30">
        <f>IF(C50="","",C50+30)</f>
      </c>
      <c r="M50" s="42"/>
      <c r="N50" s="42"/>
      <c r="O50" s="32">
        <f>IF(OR(M50="",M50=0),"",N50/M50)</f>
      </c>
    </row>
    <row r="51" ht="32" customHeight="1" spans="1:15" s="26" customFormat="1" x14ac:dyDescent="0.25">
      <c r="A51" s="39" t="s">
        <v>111</v>
      </c>
      <c r="B51" s="40" t="s">
        <v>138</v>
      </c>
      <c r="C51" s="41"/>
      <c r="D51" s="30">
        <f>IF(C51="","",C51+1)</f>
      </c>
      <c r="E51" s="42"/>
      <c r="F51" s="42"/>
      <c r="G51" s="32">
        <f>IF(OR(E51="",E51=0),"",F51/E51)</f>
      </c>
      <c r="H51" s="30">
        <f>IF(C51="","",C51+7)</f>
      </c>
      <c r="I51" s="42"/>
      <c r="J51" s="42"/>
      <c r="K51" s="32">
        <f>IF(OR(I51="",I51=0),"",J51/I51)</f>
      </c>
      <c r="L51" s="30">
        <f>IF(C51="","",C51+30)</f>
      </c>
      <c r="M51" s="42"/>
      <c r="N51" s="42"/>
      <c r="O51" s="32">
        <f>IF(OR(M51="",M51=0),"",N51/M51)</f>
      </c>
    </row>
    <row r="52" ht="32" customHeight="1" spans="1:15" s="26" customFormat="1" x14ac:dyDescent="0.25">
      <c r="A52" s="39" t="s">
        <v>111</v>
      </c>
      <c r="B52" s="40" t="s">
        <v>139</v>
      </c>
      <c r="C52" s="41"/>
      <c r="D52" s="30">
        <f>IF(C52="","",C52+1)</f>
      </c>
      <c r="E52" s="42"/>
      <c r="F52" s="42"/>
      <c r="G52" s="32">
        <f>IF(OR(E52="",E52=0),"",F52/E52)</f>
      </c>
      <c r="H52" s="30">
        <f>IF(C52="","",C52+7)</f>
      </c>
      <c r="I52" s="42"/>
      <c r="J52" s="42"/>
      <c r="K52" s="32">
        <f>IF(OR(I52="",I52=0),"",J52/I52)</f>
      </c>
      <c r="L52" s="30">
        <f>IF(C52="","",C52+30)</f>
      </c>
      <c r="M52" s="42"/>
      <c r="N52" s="42"/>
      <c r="O52" s="32">
        <f>IF(OR(M52="",M52=0),"",N52/M52)</f>
      </c>
    </row>
    <row r="53" ht="32" customHeight="1" spans="1:15" s="26" customFormat="1" x14ac:dyDescent="0.25">
      <c r="A53" s="39" t="s">
        <v>111</v>
      </c>
      <c r="B53" s="40" t="s">
        <v>140</v>
      </c>
      <c r="C53" s="41"/>
      <c r="D53" s="30">
        <f>IF(C53="","",C53+1)</f>
      </c>
      <c r="E53" s="42"/>
      <c r="F53" s="42"/>
      <c r="G53" s="32">
        <f>IF(OR(E53="",E53=0),"",F53/E53)</f>
      </c>
      <c r="H53" s="30">
        <f>IF(C53="","",C53+7)</f>
      </c>
      <c r="I53" s="42"/>
      <c r="J53" s="42"/>
      <c r="K53" s="32">
        <f>IF(OR(I53="",I53=0),"",J53/I53)</f>
      </c>
      <c r="L53" s="30">
        <f>IF(C53="","",C53+30)</f>
      </c>
      <c r="M53" s="42"/>
      <c r="N53" s="42"/>
      <c r="O53" s="32">
        <f>IF(OR(M53="",M53=0),"",N53/M53)</f>
      </c>
    </row>
    <row r="54" ht="32" customHeight="1" spans="1:15" s="26" customFormat="1" x14ac:dyDescent="0.25">
      <c r="A54" s="39" t="s">
        <v>111</v>
      </c>
      <c r="B54" s="40" t="s">
        <v>141</v>
      </c>
      <c r="C54" s="41"/>
      <c r="D54" s="30">
        <f>IF(C54="","",C54+1)</f>
      </c>
      <c r="E54" s="42"/>
      <c r="F54" s="42"/>
      <c r="G54" s="32">
        <f>IF(OR(E54="",E54=0),"",F54/E54)</f>
      </c>
      <c r="H54" s="30">
        <f>IF(C54="","",C54+7)</f>
      </c>
      <c r="I54" s="42"/>
      <c r="J54" s="42"/>
      <c r="K54" s="32">
        <f>IF(OR(I54="",I54=0),"",J54/I54)</f>
      </c>
      <c r="L54" s="30">
        <f>IF(C54="","",C54+30)</f>
      </c>
      <c r="M54" s="42"/>
      <c r="N54" s="42"/>
      <c r="O54" s="32">
        <f>IF(OR(M54="",M54=0),"",N54/M54)</f>
      </c>
    </row>
    <row r="55" ht="32" customHeight="1" spans="1:15" s="26" customFormat="1" x14ac:dyDescent="0.25">
      <c r="A55" s="39" t="s">
        <v>111</v>
      </c>
      <c r="B55" s="40" t="s">
        <v>142</v>
      </c>
      <c r="C55" s="41"/>
      <c r="D55" s="30">
        <f>IF(C55="","",C55+1)</f>
      </c>
      <c r="E55" s="42"/>
      <c r="F55" s="42"/>
      <c r="G55" s="32">
        <f>IF(OR(E55="",E55=0),"",F55/E55)</f>
      </c>
      <c r="H55" s="30">
        <f>IF(C55="","",C55+7)</f>
      </c>
      <c r="I55" s="42"/>
      <c r="J55" s="42"/>
      <c r="K55" s="32">
        <f>IF(OR(I55="",I55=0),"",J55/I55)</f>
      </c>
      <c r="L55" s="30">
        <f>IF(C55="","",C55+30)</f>
      </c>
      <c r="M55" s="42"/>
      <c r="N55" s="42"/>
      <c r="O55" s="32">
        <f>IF(OR(M55="",M55=0),"",N55/M55)</f>
      </c>
    </row>
    <row r="56" ht="32" customHeight="1" spans="1:15" s="26" customFormat="1" x14ac:dyDescent="0.25">
      <c r="A56" s="39" t="s">
        <v>111</v>
      </c>
      <c r="B56" s="40" t="s">
        <v>143</v>
      </c>
      <c r="C56" s="41"/>
      <c r="D56" s="30">
        <f>IF(C56="","",C56+1)</f>
      </c>
      <c r="E56" s="42"/>
      <c r="F56" s="42"/>
      <c r="G56" s="32">
        <f>IF(OR(E56="",E56=0),"",F56/E56)</f>
      </c>
      <c r="H56" s="30">
        <f>IF(C56="","",C56+7)</f>
      </c>
      <c r="I56" s="42"/>
      <c r="J56" s="42"/>
      <c r="K56" s="32">
        <f>IF(OR(I56="",I56=0),"",J56/I56)</f>
      </c>
      <c r="L56" s="30">
        <f>IF(C56="","",C56+30)</f>
      </c>
      <c r="M56" s="42"/>
      <c r="N56" s="42"/>
      <c r="O56" s="32">
        <f>IF(OR(M56="",M56=0),"",N56/M56)</f>
      </c>
    </row>
    <row r="57" ht="32" customHeight="1" spans="1:15" s="26" customFormat="1" x14ac:dyDescent="0.25">
      <c r="A57" s="39" t="s">
        <v>111</v>
      </c>
      <c r="B57" s="40" t="s">
        <v>144</v>
      </c>
      <c r="C57" s="41"/>
      <c r="D57" s="30">
        <f>IF(C57="","",C57+1)</f>
      </c>
      <c r="E57" s="42"/>
      <c r="F57" s="42"/>
      <c r="G57" s="32">
        <f>IF(OR(E57="",E57=0),"",F57/E57)</f>
      </c>
      <c r="H57" s="30">
        <f>IF(C57="","",C57+7)</f>
      </c>
      <c r="I57" s="42"/>
      <c r="J57" s="42"/>
      <c r="K57" s="32">
        <f>IF(OR(I57="",I57=0),"",J57/I57)</f>
      </c>
      <c r="L57" s="30">
        <f>IF(C57="","",C57+30)</f>
      </c>
      <c r="M57" s="42"/>
      <c r="N57" s="42"/>
      <c r="O57" s="32">
        <f>IF(OR(M57="",M57=0),"",N57/M57)</f>
      </c>
    </row>
    <row r="58" ht="32" customHeight="1" spans="1:15" s="26" customFormat="1" x14ac:dyDescent="0.25">
      <c r="A58" s="39" t="s">
        <v>111</v>
      </c>
      <c r="B58" s="40" t="s">
        <v>145</v>
      </c>
      <c r="C58" s="41"/>
      <c r="D58" s="30">
        <f>IF(C58="","",C58+1)</f>
      </c>
      <c r="E58" s="42"/>
      <c r="F58" s="42"/>
      <c r="G58" s="32">
        <f>IF(OR(E58="",E58=0),"",F58/E58)</f>
      </c>
      <c r="H58" s="30">
        <f>IF(C58="","",C58+7)</f>
      </c>
      <c r="I58" s="42"/>
      <c r="J58" s="42"/>
      <c r="K58" s="32">
        <f>IF(OR(I58="",I58=0),"",J58/I58)</f>
      </c>
      <c r="L58" s="30">
        <f>IF(C58="","",C58+30)</f>
      </c>
      <c r="M58" s="42"/>
      <c r="N58" s="42"/>
      <c r="O58" s="32">
        <f>IF(OR(M58="",M58=0),"",N58/M58)</f>
      </c>
    </row>
    <row r="59" ht="32" customHeight="1" spans="1:15" s="26" customFormat="1" x14ac:dyDescent="0.25">
      <c r="A59" s="39" t="s">
        <v>111</v>
      </c>
      <c r="B59" s="40" t="s">
        <v>146</v>
      </c>
      <c r="C59" s="41"/>
      <c r="D59" s="30">
        <f>IF(C59="","",C59+1)</f>
      </c>
      <c r="E59" s="42"/>
      <c r="F59" s="42"/>
      <c r="G59" s="32">
        <f>IF(OR(E59="",E59=0),"",F59/E59)</f>
      </c>
      <c r="H59" s="30">
        <f>IF(C59="","",C59+7)</f>
      </c>
      <c r="I59" s="42"/>
      <c r="J59" s="42"/>
      <c r="K59" s="32">
        <f>IF(OR(I59="",I59=0),"",J59/I59)</f>
      </c>
      <c r="L59" s="30">
        <f>IF(C59="","",C59+30)</f>
      </c>
      <c r="M59" s="42"/>
      <c r="N59" s="42"/>
      <c r="O59" s="32">
        <f>IF(OR(M59="",M59=0),"",N59/M59)</f>
      </c>
    </row>
    <row r="60" ht="48" customHeight="1" spans="1:15" s="26" customFormat="1" x14ac:dyDescent="0.25">
      <c r="A60" s="43" t="s">
        <v>111</v>
      </c>
      <c r="B60" s="44" t="s">
        <v>147</v>
      </c>
      <c r="C60" s="45"/>
      <c r="D60" s="36">
        <f>IF(C60="","",C60+1)</f>
      </c>
      <c r="E60" s="46"/>
      <c r="F60" s="46"/>
      <c r="G60" s="38">
        <f>IF(OR(E60="",E60=0),"",F60/E60)</f>
      </c>
      <c r="H60" s="36">
        <f>IF(C60="","",C60+7)</f>
      </c>
      <c r="I60" s="46"/>
      <c r="J60" s="46"/>
      <c r="K60" s="38">
        <f>IF(OR(I60="",I60=0),"",J60/I60)</f>
      </c>
      <c r="L60" s="36">
        <f>IF(C60="","",C60+30)</f>
      </c>
      <c r="M60" s="46"/>
      <c r="N60" s="46"/>
      <c r="O60" s="38">
        <f>IF(OR(M60="",M60=0),"",N60/M60)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60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60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60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162">
    <dataValidation type="whole" operator="greaterThanOrEqual" allowBlank="1" showErrorMessage="1" error="Informe um número inteiro maior ou igual a zero." sqref="E8:E6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6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6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44</v>
      </c>
      <c r="E6" s="23"/>
      <c r="F6" s="23"/>
      <c r="G6" s="23"/>
      <c r="H6" s="23" t="s">
        <v>45</v>
      </c>
      <c r="I6" s="23"/>
      <c r="J6" s="23"/>
      <c r="K6" s="23"/>
      <c r="L6" s="23" t="s">
        <v>46</v>
      </c>
      <c r="M6" s="23"/>
      <c r="N6" s="23"/>
      <c r="O6" s="23"/>
    </row>
    <row r="7" ht="30" customHeight="1" spans="1:15" s="24" customFormat="1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50</v>
      </c>
      <c r="M7" s="25" t="s">
        <v>51</v>
      </c>
      <c r="N7" s="25" t="s">
        <v>52</v>
      </c>
      <c r="O7" s="25" t="s">
        <v>53</v>
      </c>
    </row>
    <row r="8" ht="32" customHeight="1" spans="1:15" s="26" customFormat="1" x14ac:dyDescent="0.25">
      <c r="A8" s="27" t="s">
        <v>148</v>
      </c>
      <c r="B8" s="28" t="s">
        <v>131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148</v>
      </c>
      <c r="B9" s="28" t="s">
        <v>149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148</v>
      </c>
      <c r="B10" s="28" t="s">
        <v>150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148</v>
      </c>
      <c r="B11" s="28" t="s">
        <v>151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148</v>
      </c>
      <c r="B12" s="28" t="s">
        <v>152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148</v>
      </c>
      <c r="B13" s="28" t="s">
        <v>153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148</v>
      </c>
      <c r="B14" s="28" t="s">
        <v>154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148</v>
      </c>
      <c r="B15" s="28" t="s">
        <v>155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48" customHeight="1" spans="1:15" s="26" customFormat="1" x14ac:dyDescent="0.25">
      <c r="A16" s="27" t="s">
        <v>148</v>
      </c>
      <c r="B16" s="28" t="s">
        <v>156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28" customHeight="1" spans="1:15" s="26" customFormat="1" x14ac:dyDescent="0.25">
      <c r="A17" s="27" t="s">
        <v>148</v>
      </c>
      <c r="B17" s="28" t="s">
        <v>157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48" customHeight="1" spans="1:15" s="26" customFormat="1" x14ac:dyDescent="0.25">
      <c r="A18" s="27" t="s">
        <v>148</v>
      </c>
      <c r="B18" s="28" t="s">
        <v>158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32" customHeight="1" spans="1:15" s="26" customFormat="1" x14ac:dyDescent="0.25">
      <c r="A19" s="27" t="s">
        <v>148</v>
      </c>
      <c r="B19" s="28" t="s">
        <v>159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48" customHeight="1" spans="1:15" s="26" customFormat="1" x14ac:dyDescent="0.25">
      <c r="A20" s="27" t="s">
        <v>148</v>
      </c>
      <c r="B20" s="28" t="s">
        <v>160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148</v>
      </c>
      <c r="B21" s="28" t="s">
        <v>161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148</v>
      </c>
      <c r="B22" s="28" t="s">
        <v>162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148</v>
      </c>
      <c r="B23" s="28" t="s">
        <v>163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64" customHeight="1" spans="1:15" s="26" customFormat="1" x14ac:dyDescent="0.25">
      <c r="A24" s="27" t="s">
        <v>148</v>
      </c>
      <c r="B24" s="28" t="s">
        <v>164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148</v>
      </c>
      <c r="B25" s="28" t="s">
        <v>165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148</v>
      </c>
      <c r="B26" s="28" t="s">
        <v>166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148</v>
      </c>
      <c r="B27" s="28" t="s">
        <v>167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32" customHeight="1" spans="1:15" s="26" customFormat="1" x14ac:dyDescent="0.25">
      <c r="A28" s="27" t="s">
        <v>148</v>
      </c>
      <c r="B28" s="28" t="s">
        <v>168</v>
      </c>
      <c r="C28" s="29"/>
      <c r="D28" s="30">
        <f>IF(C28="","",C28+1)</f>
      </c>
      <c r="E28" s="31"/>
      <c r="F28" s="31"/>
      <c r="G28" s="32">
        <f>IF(OR(E28="",E28=0),"",F28/E28)</f>
      </c>
      <c r="H28" s="30">
        <f>IF(C28="","",C28+7)</f>
      </c>
      <c r="I28" s="31"/>
      <c r="J28" s="31"/>
      <c r="K28" s="32">
        <f>IF(OR(I28="",I28=0),"",J28/I28)</f>
      </c>
      <c r="L28" s="30">
        <f>IF(C28="","",C28+30)</f>
      </c>
      <c r="M28" s="31"/>
      <c r="N28" s="31"/>
      <c r="O28" s="32">
        <f>IF(OR(M28="",M28=0),"",N28/M28)</f>
      </c>
    </row>
    <row r="29" ht="32" customHeight="1" spans="1:15" s="26" customFormat="1" x14ac:dyDescent="0.25">
      <c r="A29" s="27" t="s">
        <v>148</v>
      </c>
      <c r="B29" s="28" t="s">
        <v>169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32" customHeight="1" spans="1:15" s="26" customFormat="1" x14ac:dyDescent="0.25">
      <c r="A30" s="27" t="s">
        <v>148</v>
      </c>
      <c r="B30" s="28" t="s">
        <v>170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28" customHeight="1" spans="1:15" s="26" customFormat="1" x14ac:dyDescent="0.25">
      <c r="A31" s="27" t="s">
        <v>148</v>
      </c>
      <c r="B31" s="28" t="s">
        <v>171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48" customHeight="1" spans="1:15" s="26" customFormat="1" x14ac:dyDescent="0.25">
      <c r="A32" s="27" t="s">
        <v>148</v>
      </c>
      <c r="B32" s="28" t="s">
        <v>172</v>
      </c>
      <c r="C32" s="29"/>
      <c r="D32" s="30">
        <f>IF(C32="","",C32+1)</f>
      </c>
      <c r="E32" s="31"/>
      <c r="F32" s="31"/>
      <c r="G32" s="32">
        <f>IF(OR(E32="",E32=0),"",F32/E32)</f>
      </c>
      <c r="H32" s="30">
        <f>IF(C32="","",C32+7)</f>
      </c>
      <c r="I32" s="31"/>
      <c r="J32" s="31"/>
      <c r="K32" s="32">
        <f>IF(OR(I32="",I32=0),"",J32/I32)</f>
      </c>
      <c r="L32" s="30">
        <f>IF(C32="","",C32+30)</f>
      </c>
      <c r="M32" s="31"/>
      <c r="N32" s="31"/>
      <c r="O32" s="32">
        <f>IF(OR(M32="",M32=0),"",N32/M32)</f>
      </c>
    </row>
    <row r="33" ht="28" customHeight="1" spans="1:15" s="26" customFormat="1" x14ac:dyDescent="0.25">
      <c r="A33" s="27" t="s">
        <v>148</v>
      </c>
      <c r="B33" s="28" t="s">
        <v>173</v>
      </c>
      <c r="C33" s="29"/>
      <c r="D33" s="30">
        <f>IF(C33="","",C33+1)</f>
      </c>
      <c r="E33" s="31"/>
      <c r="F33" s="31"/>
      <c r="G33" s="32">
        <f>IF(OR(E33="",E33=0),"",F33/E33)</f>
      </c>
      <c r="H33" s="30">
        <f>IF(C33="","",C33+7)</f>
      </c>
      <c r="I33" s="31"/>
      <c r="J33" s="31"/>
      <c r="K33" s="32">
        <f>IF(OR(I33="",I33=0),"",J33/I33)</f>
      </c>
      <c r="L33" s="30">
        <f>IF(C33="","",C33+30)</f>
      </c>
      <c r="M33" s="31"/>
      <c r="N33" s="31"/>
      <c r="O33" s="32">
        <f>IF(OR(M33="",M33=0),"",N33/M33)</f>
      </c>
    </row>
    <row r="34" ht="28" customHeight="1" spans="1:15" s="26" customFormat="1" x14ac:dyDescent="0.25">
      <c r="A34" s="27" t="s">
        <v>148</v>
      </c>
      <c r="B34" s="28" t="s">
        <v>174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28" customHeight="1" spans="1:15" s="26" customFormat="1" x14ac:dyDescent="0.25">
      <c r="A35" s="27" t="s">
        <v>148</v>
      </c>
      <c r="B35" s="28" t="s">
        <v>175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28" customHeight="1" spans="1:15" s="26" customFormat="1" x14ac:dyDescent="0.25">
      <c r="A36" s="27" t="s">
        <v>148</v>
      </c>
      <c r="B36" s="28" t="s">
        <v>176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28" customHeight="1" spans="1:15" s="26" customFormat="1" x14ac:dyDescent="0.25">
      <c r="A37" s="27" t="s">
        <v>148</v>
      </c>
      <c r="B37" s="28" t="s">
        <v>177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48" customHeight="1" spans="1:15" s="26" customFormat="1" x14ac:dyDescent="0.25">
      <c r="A38" s="27" t="s">
        <v>148</v>
      </c>
      <c r="B38" s="28" t="s">
        <v>178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80" customHeight="1" spans="1:15" s="26" customFormat="1" x14ac:dyDescent="0.25">
      <c r="A39" s="27" t="s">
        <v>148</v>
      </c>
      <c r="B39" s="28" t="s">
        <v>179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64" customHeight="1" spans="1:15" s="26" customFormat="1" x14ac:dyDescent="0.25">
      <c r="A40" s="27" t="s">
        <v>148</v>
      </c>
      <c r="B40" s="28" t="s">
        <v>180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48" customHeight="1" spans="1:15" s="26" customFormat="1" x14ac:dyDescent="0.25">
      <c r="A41" s="27" t="s">
        <v>148</v>
      </c>
      <c r="B41" s="28" t="s">
        <v>181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28" customHeight="1" spans="1:15" s="26" customFormat="1" x14ac:dyDescent="0.25">
      <c r="A42" s="27" t="s">
        <v>148</v>
      </c>
      <c r="B42" s="28" t="s">
        <v>182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28" customHeight="1" spans="1:15" s="26" customFormat="1" x14ac:dyDescent="0.25">
      <c r="A43" s="27" t="s">
        <v>148</v>
      </c>
      <c r="B43" s="28" t="s">
        <v>183</v>
      </c>
      <c r="C43" s="29"/>
      <c r="D43" s="30">
        <f>IF(C43="","",C43+1)</f>
      </c>
      <c r="E43" s="31"/>
      <c r="F43" s="31"/>
      <c r="G43" s="32">
        <f>IF(OR(E43="",E43=0),"",F43/E43)</f>
      </c>
      <c r="H43" s="30">
        <f>IF(C43="","",C43+7)</f>
      </c>
      <c r="I43" s="31"/>
      <c r="J43" s="31"/>
      <c r="K43" s="32">
        <f>IF(OR(I43="",I43=0),"",J43/I43)</f>
      </c>
      <c r="L43" s="30">
        <f>IF(C43="","",C43+30)</f>
      </c>
      <c r="M43" s="31"/>
      <c r="N43" s="31"/>
      <c r="O43" s="32">
        <f>IF(OR(M43="",M43=0),"",N43/M43)</f>
      </c>
    </row>
    <row r="44" ht="32" customHeight="1" spans="1:15" s="26" customFormat="1" x14ac:dyDescent="0.25">
      <c r="A44" s="33" t="s">
        <v>148</v>
      </c>
      <c r="B44" s="34" t="s">
        <v>184</v>
      </c>
      <c r="C44" s="35"/>
      <c r="D44" s="36">
        <f>IF(C44="","",C44+1)</f>
      </c>
      <c r="E44" s="37"/>
      <c r="F44" s="37"/>
      <c r="G44" s="38">
        <f>IF(OR(E44="",E44=0),"",F44/E44)</f>
      </c>
      <c r="H44" s="36">
        <f>IF(C44="","",C44+7)</f>
      </c>
      <c r="I44" s="37"/>
      <c r="J44" s="37"/>
      <c r="K44" s="38">
        <f>IF(OR(I44="",I44=0),"",J44/I44)</f>
      </c>
      <c r="L44" s="36">
        <f>IF(C44="","",C44+30)</f>
      </c>
      <c r="M44" s="37"/>
      <c r="N44" s="37"/>
      <c r="O44" s="38">
        <f>IF(OR(M44="",M44=0),"",N44/M44)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4">
    <cfRule type="cellIs" dxfId="18" priority="1" operator="lessThan">
      <formula>0.5</formula>
    </cfRule>
    <cfRule type="cellIs" dxfId="19" priority="2" operator="between">
      <formula>0.5</formula>
      <formula>0.74</formula>
    </cfRule>
    <cfRule type="cellIs" dxfId="20" priority="3" operator="greaterThan">
      <formula>0.74</formula>
    </cfRule>
  </conditionalFormatting>
  <conditionalFormatting sqref="K8:K44">
    <cfRule type="cellIs" dxfId="21" priority="4" operator="lessThan">
      <formula>0.5</formula>
    </cfRule>
    <cfRule type="cellIs" dxfId="22" priority="5" operator="between">
      <formula>0.5</formula>
      <formula>0.74</formula>
    </cfRule>
    <cfRule type="cellIs" dxfId="23" priority="6" operator="greaterThan">
      <formula>0.74</formula>
    </cfRule>
  </conditionalFormatting>
  <conditionalFormatting sqref="O8:O44">
    <cfRule type="cellIs" dxfId="24" priority="7" operator="lessThan">
      <formula>0.5</formula>
    </cfRule>
    <cfRule type="cellIs" dxfId="25" priority="8" operator="between">
      <formula>0.5</formula>
      <formula>0.74</formula>
    </cfRule>
    <cfRule type="cellIs" dxfId="26" priority="9" operator="greaterThan">
      <formula>0.74</formula>
    </cfRule>
  </conditionalFormatting>
  <dataValidations count="114">
    <dataValidation type="whole" operator="greaterThanOrEqual" allowBlank="1" showErrorMessage="1" error="Informe um número inteiro maior ou igual a zero." sqref="E8:E44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4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4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Visão Geral</vt:lpstr>
      <vt:lpstr>Conhecimentos básicos-gerais</vt:lpstr>
      <vt:lpstr>Conhecimentos complementares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2026-10-09T18:45:08Z</dcterms:created>
  <dcterms:modified xsi:type="dcterms:W3CDTF">2026-10-09T18:45:08Z</dcterms:modified>
</cp:coreProperties>
</file>