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Visão Geral" state="visible" r:id="rId4"/>
    <sheet sheetId="2" name="Conhecimentos básicos-gerais" state="visible" r:id="rId5"/>
    <sheet sheetId="3" name="Conhecimentos específicos" state="visible" r:id="rId6"/>
  </sheets>
  <calcPr calcId="171027" fullCalcOnLoad="1"/>
</workbook>
</file>

<file path=xl/sharedStrings.xml><?xml version="1.0" encoding="utf-8"?>
<sst xmlns="http://schemas.openxmlformats.org/spreadsheetml/2006/main" count="299" uniqueCount="168">
  <si>
    <t>Banco Central do Brasil · 2026</t>
  </si>
  <si>
    <t>Técnico do Banco Central do Brasil</t>
  </si>
  <si>
    <t>Informações do Concurso</t>
  </si>
  <si>
    <t>Situação</t>
  </si>
  <si>
    <t>📡</t>
  </si>
  <si>
    <t>Vagas</t>
  </si>
  <si>
    <t>👥</t>
  </si>
  <si>
    <t>Salário</t>
  </si>
  <si>
    <t>💰</t>
  </si>
  <si>
    <t>Banca</t>
  </si>
  <si>
    <t>🏛️</t>
  </si>
  <si>
    <t>AUTORIZADO</t>
  </si>
  <si>
    <t>Cebraspe</t>
  </si>
  <si>
    <t>Preparação com edital anterior. O conteúdo e a estrutura da prova usam um edital anterior de 2013 como referência.</t>
  </si>
  <si>
    <t>Estrutura do Edital</t>
  </si>
  <si>
    <t>Conhecimentos</t>
  </si>
  <si>
    <t>📚</t>
  </si>
  <si>
    <t>Matérias</t>
  </si>
  <si>
    <t>📖</t>
  </si>
  <si>
    <t>Assuntos</t>
  </si>
  <si>
    <t>📝</t>
  </si>
  <si>
    <t>Questões Previstas</t>
  </si>
  <si>
    <t>❓</t>
  </si>
  <si>
    <t>Sobre os Seus Estudos</t>
  </si>
  <si>
    <t>Edital batido</t>
  </si>
  <si>
    <t>% do edital concluído</t>
  </si>
  <si>
    <t>Assuntos estudados</t>
  </si>
  <si>
    <t>Conhecimento</t>
  </si>
  <si>
    <t>Progresso</t>
  </si>
  <si>
    <t>Conhecimentos básicos/gerais</t>
  </si>
  <si>
    <t>Conhecimentos específicos</t>
  </si>
  <si>
    <t>Revisão</t>
  </si>
  <si>
    <t>Feitas</t>
  </si>
  <si>
    <t>Atrasadas</t>
  </si>
  <si>
    <t>R1 · 1 dia</t>
  </si>
  <si>
    <t>R7 · 7 dias</t>
  </si>
  <si>
    <t>R30 · 30 dias</t>
  </si>
  <si>
    <t>Como usar a planilha</t>
  </si>
  <si>
    <t>1. Preencha a Data do Estudo de cada assunto nas abas de conhecimento — as datas de revisão (R1, R7 e R30) são calculadas automaticamente.</t>
  </si>
  <si>
    <t>2. Em cada revisão, informe quantas questões fez e quantos acertos — o Desempenho é calculado sozinho.</t>
  </si>
  <si>
    <t>3. Aqui na Visão Geral, acompanhe quanto falta estudar do edital e quantas revisões foram feitas ou estão atrasadas.</t>
  </si>
  <si>
    <t>Conhecimentos básicos-gerais</t>
  </si>
  <si>
    <t>SabiApp · Organize este edital no app — começar grátis</t>
  </si>
  <si>
    <t>Revisão R1 (1 dia)</t>
  </si>
  <si>
    <t>Revisão R7 (7 dias)</t>
  </si>
  <si>
    <t>Revisão R30 (30 dias)</t>
  </si>
  <si>
    <t>Matéria</t>
  </si>
  <si>
    <t>Assunto</t>
  </si>
  <si>
    <t>Data do Estudo</t>
  </si>
  <si>
    <t>Data da Revisão</t>
  </si>
  <si>
    <t>Questões Feitas</t>
  </si>
  <si>
    <t>Acertos</t>
  </si>
  <si>
    <t>Desempenho</t>
  </si>
  <si>
    <t>Língua Portuguesa</t>
  </si>
  <si>
    <t>Compreensão e interpretação de textos 2 Estrutura e organização do texto 3 Elaboração de textos para comunicações de rotina (e-mails, despachos, carta e ofício)</t>
  </si>
  <si>
    <t>Ortografia</t>
  </si>
  <si>
    <t>Semântica</t>
  </si>
  <si>
    <t>Morfologia</t>
  </si>
  <si>
    <t>Sintaxe</t>
  </si>
  <si>
    <t>Pontuação</t>
  </si>
  <si>
    <t>Noções de Direito Constitucional</t>
  </si>
  <si>
    <t>A Constituição da República Federativa do Brasil (1988)</t>
  </si>
  <si>
    <t>Princípios Fundamentais</t>
  </si>
  <si>
    <t>Direitos e Garantias Fundamentais: direitos e deveres individuais e coletivos, direitos sociais</t>
  </si>
  <si>
    <t>Administração Pública: disposições gerais, servidores públicos civis</t>
  </si>
  <si>
    <t>Poderes da União</t>
  </si>
  <si>
    <t>Noções de Direito Administrativo</t>
  </si>
  <si>
    <t>Atos Administrativos: conceito, requisitos, atributos, classificação, invalidação</t>
  </si>
  <si>
    <t>Servidor Público; regime jurídico dos servidores públicos civis (Lei nº 8.112/1990, e suas alterações)</t>
  </si>
  <si>
    <t>Disposições preliminares (arts. 1º ao 4º)</t>
  </si>
  <si>
    <t>Provimento (arts. 5º ao 22 e 24 ao 32)</t>
  </si>
  <si>
    <t>Vacância (arts 33 ao 35)</t>
  </si>
  <si>
    <t>Direitos e vantagens (arts 40 ao 115)</t>
  </si>
  <si>
    <t>Regime disciplinar (arts. 116 ao 142)</t>
  </si>
  <si>
    <t>Seguridade social do servidor (arts. 183 ao 231)</t>
  </si>
  <si>
    <t>Disposições gerais (arts.236 ao 242)</t>
  </si>
  <si>
    <t>Gestão Pública</t>
  </si>
  <si>
    <t>Estado, Governo e Sociedade: conceito e evolução do Estado contemporâneo; aspectos fundamentais na formação do estado brasileiro; teorias das formas e dos sistemas de governo</t>
  </si>
  <si>
    <t>Administração Estratégica</t>
  </si>
  <si>
    <t>Organização do Estado e da gestão</t>
  </si>
  <si>
    <t>Departamentalização; descentralização; desconcentração</t>
  </si>
  <si>
    <t>Os agentes públicos e a sua gestão, normas legais e constitucionais aplicáveis</t>
  </si>
  <si>
    <t>Serviço de atendimento ao cidadão</t>
  </si>
  <si>
    <t>Comunicação interna e externa; relacionamento interpessoal e trabalho em equipe</t>
  </si>
  <si>
    <t>Gestão de conflitos</t>
  </si>
  <si>
    <t>Governança na gestão pública</t>
  </si>
  <si>
    <t>Ética no Serviço Público</t>
  </si>
  <si>
    <t>Ética e moral</t>
  </si>
  <si>
    <t>Ética, princípios e valores</t>
  </si>
  <si>
    <t>Ética e democracia: exercício da cidadania</t>
  </si>
  <si>
    <t>Ética e função pública</t>
  </si>
  <si>
    <t>Ética no Setor Público</t>
  </si>
  <si>
    <t>Código de Ética Profissional do Serviço Público (Decreto nº 1.171/1994)</t>
  </si>
  <si>
    <t>Lei nº 8.112/1990 e alterações: regime disciplinar (deveres e proibições, acumulação, responsabilidades, penalidades)</t>
  </si>
  <si>
    <t>Lei nº 8.429/1992: das disposições gerais, dos atos de improbidade administrativa</t>
  </si>
  <si>
    <t>Informática</t>
  </si>
  <si>
    <t>Noções de sistema operacional (ambientes Linux e Windows)</t>
  </si>
  <si>
    <t>Edição de textos, planilhas e apresentações (ambiente LibreOffice)</t>
  </si>
  <si>
    <t>Redes de computadores</t>
  </si>
  <si>
    <t>Conceitos básicos, ferramentas, aplicativos e procedimentos de Internet e intranet</t>
  </si>
  <si>
    <t>Programas de navegação (Microsoft Internet Explorer, Mozilla Firefox e Google Chrome)</t>
  </si>
  <si>
    <t>Programas de correio eletrônico (Outlook Express, Mozilla Thunderbird)</t>
  </si>
  <si>
    <t>Sítios de busca e pesquisa na Internet</t>
  </si>
  <si>
    <t>Grupos de discussão</t>
  </si>
  <si>
    <t>Redes sociais</t>
  </si>
  <si>
    <t>Conceitos de organização e de gerenciamento de informações, arquivos, pastas e programas</t>
  </si>
  <si>
    <t>Segurança da informação</t>
  </si>
  <si>
    <t>Procedimentos de segurança</t>
  </si>
  <si>
    <t>Noções de vírus, worms e pragas virtuais</t>
  </si>
  <si>
    <t>Aplicativos para segurança (antivírus, firewall e anti-spyware)</t>
  </si>
  <si>
    <t>Procedimentos de backup</t>
  </si>
  <si>
    <t>Armazenamento de dados na nuvem (cloud storage)</t>
  </si>
  <si>
    <t>Raciocínio Lógico-Quantitativo</t>
  </si>
  <si>
    <t>Estruturas lógicas</t>
  </si>
  <si>
    <t>Lógica de argumentação: analogias, inferências, deduções e conclusões</t>
  </si>
  <si>
    <t>Lógica sentencial (ou proposicional)</t>
  </si>
  <si>
    <t>Proposições simples e compostas</t>
  </si>
  <si>
    <t>Tabelas verdade</t>
  </si>
  <si>
    <t>Equivalências</t>
  </si>
  <si>
    <t>Leis de De Morgan</t>
  </si>
  <si>
    <t>Diagramas lógicos</t>
  </si>
  <si>
    <t>Lógica de primeira ordem</t>
  </si>
  <si>
    <t>Princípios de contagem e probabilidade</t>
  </si>
  <si>
    <t>Operações com conjuntos</t>
  </si>
  <si>
    <t>Raciocínio lógico envolvendo problemas aritméticos, geométricos e matriciais</t>
  </si>
  <si>
    <t>Fundamentos de Contabilidade</t>
  </si>
  <si>
    <t>Teoria e campo de atuação: conceitos, objetivos da informação contábil</t>
  </si>
  <si>
    <t>Livros contábeis</t>
  </si>
  <si>
    <t>Registros contábeis</t>
  </si>
  <si>
    <t>Método das partidas dobradas</t>
  </si>
  <si>
    <t>Lançamentos</t>
  </si>
  <si>
    <t>Regime de competência e Regime de caixa. Critérios de avaliação do Ativo e do Passivo</t>
  </si>
  <si>
    <t>O Patrimônio líquido. Capital subscrito e integralizado</t>
  </si>
  <si>
    <t>Reservas e provisões</t>
  </si>
  <si>
    <t>Contas patrimoniais e contas de resultado</t>
  </si>
  <si>
    <t>Apuração do resultado</t>
  </si>
  <si>
    <t>Operações contábeis comuns às empresas comerciais, industriais e de prestação de serviços</t>
  </si>
  <si>
    <t>Principais demonstrações contábeis – estrutura e finalidades</t>
  </si>
  <si>
    <t>Balanço patrimonial, demonstração do resultado do exercício, demonstração das mutações do patrimônio líquido, Demonstração do fluxo de caixa (método direto e indireto)</t>
  </si>
  <si>
    <t>Demonstração do valor adicionado e as notas explicativas às demonstrações contábeis</t>
  </si>
  <si>
    <t>Avaliação de investimentos pelo método da Equivalência Patrimonial e pelo método do Custo</t>
  </si>
  <si>
    <t>Critérios de avaliação de estoques – métodos PEPS, UEPS e Média Ponderada Móvel</t>
  </si>
  <si>
    <t>Depreciações do Ativo Imobilizado</t>
  </si>
  <si>
    <t>Amortizações do Ativo Diferido</t>
  </si>
  <si>
    <t>Provisão para crédito de liquidação duvidosa</t>
  </si>
  <si>
    <t>Desconto de duplicata</t>
  </si>
  <si>
    <t>Fundamentos de Gestão de Pessoas</t>
  </si>
  <si>
    <t>Principais modelos de administração pública: patrimonialista, burocrático, nova gestão pública e papéis do Estado</t>
  </si>
  <si>
    <t>O papel da área de recursos humanos</t>
  </si>
  <si>
    <t>Recrutamento e seleção – formas de recrutamento, perfil do candidato, perfil do posto, técnicas seletivas</t>
  </si>
  <si>
    <t>Benefícios, higiene, segurança e qualidade de vida</t>
  </si>
  <si>
    <t>Planos de carreira</t>
  </si>
  <si>
    <t>Gestão de desempenho: avaliação de desempenho, feedback, reconhecimento, elementos que favorecem desempenho de equipes</t>
  </si>
  <si>
    <t>Gestão por competências: mapeamento e avaliação</t>
  </si>
  <si>
    <t>Gestão de pessoas com foco em resultados</t>
  </si>
  <si>
    <t>Educação corporativa</t>
  </si>
  <si>
    <t>Treinamento, Desenvolvimento e Educação: conceitos e importância, operacionalização e rotinas</t>
  </si>
  <si>
    <t>Benefícios e serviços</t>
  </si>
  <si>
    <t>Bancos de dados e sistemas de informações de recursos humanos</t>
  </si>
  <si>
    <t>Comportamento organizacional: clima e cultura organizacional, comunicação organizacional, liderança, equipes de trabalho</t>
  </si>
  <si>
    <t>Fundamentos de Recursos Materiais</t>
  </si>
  <si>
    <t>Recursos materiais e patrimoniais: definição e objetivos</t>
  </si>
  <si>
    <t>Nível de serviço: atendimento, pontualidade e flexibilidade</t>
  </si>
  <si>
    <t>Ética na administração de materiais</t>
  </si>
  <si>
    <t>Função suprimento: métodos de previsão da demanda; reposição de estoques: estoque de segurança e sistema ponto de pedido; compras e contratações: princípios, modalidades e tipos de licitação; seleção de fornecedores e propostas; sistemas registro de preços, pregão e pregão eletrônico; e economicidade na função suprimento</t>
  </si>
  <si>
    <t>Função armazenagem: seleção e classificação de materiais: especificação, classificação e codificação; classificação ABC; armazenagem de materiais: técnicas de estocagem e movimentação de materiais; recebimento e localização dos materiais; embalagens de proteção; inventário físico e acurácia dos estoques; avaliação financeira dos estoques; e custos na função armazenagem</t>
  </si>
  <si>
    <t>Função administração patrimonial: o ativo imobilizado; administração, contabilização e controle do ativo imobilizado; depreciação, tombamento e baixa patrimonial; administração e manutenção de imóveis e prestação de serviços gerais; e sistemas prediais: manutenções preventiva, corretiva e preditiva</t>
  </si>
  <si>
    <t>Função documentação: serviços de protocolo, distribuição, classificação e arquivamento de documentos; sigilo e proteção da documentação; e tabela de temporalidade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</si>
</sst>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12" x14ac:knownFonts="1">
    <font>
      <color theme="1"/>
      <family val="2"/>
      <scheme val="minor"/>
      <sz val="11"/>
      <name val="Calibri"/>
    </font>
    <font>
      <b/>
      <color rgb="FF7B4024"/>
      <sz val="13"/>
    </font>
    <font>
      <color rgb="FF8A8578"/>
      <sz val="10"/>
    </font>
    <font>
      <b/>
      <color rgb="FF7B4024"/>
      <sz val="12"/>
    </font>
    <font>
      <b/>
      <color rgb="FF7B4024"/>
      <sz val="11"/>
    </font>
    <font>
      <sz val="16"/>
    </font>
    <font>
      <i/>
      <color rgb="FF8A8578"/>
      <sz val="9"/>
    </font>
    <font>
      <b/>
      <color rgb="FF7B4024"/>
      <sz val="16"/>
    </font>
    <font>
      <b/>
    </font>
    <font>
      <b/>
      <color rgb="FF7B4024"/>
    </font>
    <font>
      <u/>
      <color rgb="FF1D4ED8"/>
      <sz val="9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1EDE3"/>
      </patternFill>
    </fill>
    <fill>
      <patternFill patternType="solid">
        <fgColor rgb="FFE8F2EB"/>
      </patternFill>
    </fill>
    <fill>
      <patternFill patternType="solid">
        <fgColor rgb="FFE8E1D2"/>
      </patternFill>
    </fill>
    <fill>
      <patternFill patternType="solid">
        <fgColor rgb="FFF7F3EC"/>
      </patternFill>
    </fill>
  </fills>
  <borders count="6">
    <border>
      <left/>
      <right/>
      <top/>
      <bottom/>
      <diagonal/>
    </border>
    <border>
      <left style="thin">
        <color rgb="FFDCD5C6"/>
      </left>
      <right/>
      <top style="thin">
        <color rgb="FFDCD5C6"/>
      </top>
      <bottom/>
      <diagonal/>
    </border>
    <border>
      <left/>
      <right style="thin">
        <color rgb="FFDCD5C6"/>
      </right>
      <top style="thin">
        <color rgb="FFDCD5C6"/>
      </top>
      <bottom/>
      <diagonal/>
    </border>
    <border>
      <left/>
      <right style="thin">
        <color rgb="FFDCD5C6"/>
      </right>
      <top/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medium">
        <color rgb="FFB8AD9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9" fontId="7" fillId="0" borderId="0" xfId="0" applyNumberFormat="1" applyFont="1"/>
    <xf numFmtId="0" fontId="8" fillId="0" borderId="0" xfId="0" applyFont="1"/>
    <xf numFmtId="0" fontId="8" fillId="3" borderId="4" xfId="0" applyFont="1" applyFill="1" applyBorder="1"/>
    <xf numFmtId="0" fontId="0" fillId="0" borderId="4" xfId="0" applyBorder="1"/>
    <xf numFmtId="9" fontId="0" fillId="0" borderId="4" xfId="0" applyNumberFormat="1" applyBorder="1"/>
    <xf numFmtId="0" fontId="0" fillId="0" borderId="5" xfId="0" applyBorder="1"/>
    <xf numFmtId="9" fontId="0" fillId="0" borderId="5" xfId="0" applyNumberFormat="1" applyBorder="1"/>
    <xf numFmtId="0" fontId="9" fillId="0" borderId="4" xfId="0" applyFont="1" applyBorder="1"/>
    <xf numFmtId="0" fontId="9" fillId="0" borderId="5" xfId="0" applyFont="1" applyBorder="1"/>
    <xf numFmtId="0" fontId="3" fillId="2" borderId="4" xfId="0" applyFon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0" borderId="0" xfId="0" applyFont="1"/>
    <xf numFmtId="0" fontId="8" fillId="3" borderId="4" xfId="0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165" fontId="0" fillId="0" borderId="4" xfId="0" applyNumberFormat="1" applyBorder="1" applyAlignment="1" applyProtection="1">
      <alignment vertical="center" wrapText="1"/>
      <protection locked="0"/>
    </xf>
    <xf numFmtId="165" fontId="0" fillId="4" borderId="4" xfId="0" applyNumberFormat="1" applyFill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  <protection locked="0"/>
    </xf>
    <xf numFmtId="9" fontId="0" fillId="4" borderId="4" xfId="0" applyNumberFormat="1" applyFill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</xf>
    <xf numFmtId="165" fontId="0" fillId="0" borderId="5" xfId="0" applyNumberFormat="1" applyBorder="1" applyAlignment="1" applyProtection="1">
      <alignment vertical="center" wrapText="1"/>
      <protection locked="0"/>
    </xf>
    <xf numFmtId="165" fontId="0" fillId="4" borderId="5" xfId="0" applyNumberFormat="1" applyFill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  <protection locked="0"/>
    </xf>
    <xf numFmtId="9" fontId="0" fillId="4" borderId="5" xfId="0" applyNumberFormat="1" applyFill="1" applyBorder="1" applyAlignment="1" applyProtection="1">
      <alignment vertical="center" wrapText="1"/>
    </xf>
    <xf numFmtId="0" fontId="8" fillId="5" borderId="4" xfId="0" applyFont="1" applyFill="1" applyBorder="1" applyAlignment="1" applyProtection="1">
      <alignment vertical="center" wrapText="1"/>
    </xf>
    <xf numFmtId="0" fontId="0" fillId="5" borderId="4" xfId="0" applyFill="1" applyBorder="1" applyAlignment="1" applyProtection="1">
      <alignment vertical="center" wrapText="1"/>
    </xf>
    <xf numFmtId="165" fontId="0" fillId="5" borderId="4" xfId="0" applyNumberFormat="1" applyFill="1" applyBorder="1" applyAlignment="1" applyProtection="1">
      <alignment vertical="center" wrapText="1"/>
      <protection locked="0"/>
    </xf>
    <xf numFmtId="0" fontId="0" fillId="5" borderId="4" xfId="0" applyFill="1" applyBorder="1" applyAlignment="1" applyProtection="1">
      <alignment vertical="center" wrapText="1"/>
      <protection locked="0"/>
    </xf>
    <xf numFmtId="0" fontId="8" fillId="5" borderId="5" xfId="0" applyFont="1" applyFill="1" applyBorder="1" applyAlignment="1" applyProtection="1">
      <alignment vertical="center" wrapText="1"/>
    </xf>
    <xf numFmtId="0" fontId="0" fillId="5" borderId="5" xfId="0" applyFill="1" applyBorder="1" applyAlignment="1" applyProtection="1">
      <alignment vertical="center" wrapText="1"/>
    </xf>
    <xf numFmtId="165" fontId="0" fillId="5" borderId="5" xfId="0" applyNumberFormat="1" applyFill="1" applyBorder="1" applyAlignment="1" applyProtection="1">
      <alignment vertical="center" wrapText="1"/>
      <protection locked="0"/>
    </xf>
    <xf numFmtId="0" fontId="0" fillId="5" borderId="5" xfId="0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18"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hyperlink" Target="https://www.sabiapp.com.br/" TargetMode="Externa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31</xdr:row>
      <xdr:rowOff>0</xdr:rowOff>
    </xdr:from>
    <xdr:ext cx="5905500" cy="1704975"/>
    <xdr:pic>
      <xdr:nvPicPr>
        <xdr:cNvPr id="2" name="Picture 2">
          <a:hlinkClick xmlns:r="http://schemas.openxmlformats.org/officeDocument/2006/relationships" r:id="rId3" tooltip="Conheça o SabiApp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 showGridLines="0"/>
  </sheetViews>
  <sheetFormatPr defaultRowHeight="15" outlineLevelRow="0" outlineLevelCol="0" x14ac:dyDescent="55"/>
  <cols>
    <col min="1" max="10" width="13.5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8" customHeight="1" x14ac:dyDescent="0.25"/>
    <row r="4" ht="20" customHeight="1" spans="1:10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ht="20" customHeight="1" spans="1:8" x14ac:dyDescent="0.25">
      <c r="A5" s="4" t="s">
        <v>3</v>
      </c>
      <c r="B5" s="5" t="s">
        <v>4</v>
      </c>
      <c r="C5" s="4" t="s">
        <v>5</v>
      </c>
      <c r="D5" s="5" t="s">
        <v>6</v>
      </c>
      <c r="E5" s="4" t="s">
        <v>7</v>
      </c>
      <c r="F5" s="5" t="s">
        <v>8</v>
      </c>
      <c r="G5" s="4" t="s">
        <v>9</v>
      </c>
      <c r="H5" s="5" t="s">
        <v>10</v>
      </c>
    </row>
    <row r="6" ht="24" customHeight="1" spans="1:8" x14ac:dyDescent="0.25">
      <c r="A6" s="6" t="s">
        <v>11</v>
      </c>
      <c r="B6" s="6"/>
      <c r="C6" s="6">
        <v>50</v>
      </c>
      <c r="D6" s="6"/>
      <c r="E6" s="7">
        <v>8300</v>
      </c>
      <c r="F6" s="7"/>
      <c r="G6" s="6" t="s">
        <v>12</v>
      </c>
      <c r="H6" s="6"/>
    </row>
    <row r="7" ht="28" customHeight="1" spans="1:10" x14ac:dyDescent="0.25">
      <c r="A7" s="8" t="s">
        <v>13</v>
      </c>
      <c r="B7" s="8"/>
      <c r="C7" s="8"/>
      <c r="D7" s="8"/>
      <c r="E7" s="8"/>
      <c r="F7" s="8"/>
      <c r="G7" s="8"/>
      <c r="H7" s="8"/>
      <c r="I7" s="8"/>
      <c r="J7" s="8"/>
    </row>
    <row r="8" ht="8" customHeight="1" x14ac:dyDescent="0.25"/>
    <row r="9" ht="20" customHeight="1" spans="1:10" x14ac:dyDescent="0.25">
      <c r="A9" s="3" t="s">
        <v>14</v>
      </c>
      <c r="B9" s="3"/>
      <c r="C9" s="3"/>
      <c r="D9" s="3"/>
      <c r="E9" s="3"/>
      <c r="F9" s="3"/>
      <c r="G9" s="3"/>
      <c r="H9" s="3"/>
      <c r="I9" s="3"/>
      <c r="J9" s="3"/>
    </row>
    <row r="10" ht="20" customHeight="1" spans="1:8" x14ac:dyDescent="0.25">
      <c r="A10" s="4" t="s">
        <v>15</v>
      </c>
      <c r="B10" s="5" t="s">
        <v>16</v>
      </c>
      <c r="C10" s="4" t="s">
        <v>17</v>
      </c>
      <c r="D10" s="5" t="s">
        <v>18</v>
      </c>
      <c r="E10" s="4" t="s">
        <v>19</v>
      </c>
      <c r="F10" s="5" t="s">
        <v>20</v>
      </c>
      <c r="G10" s="4" t="s">
        <v>21</v>
      </c>
      <c r="H10" s="5" t="s">
        <v>22</v>
      </c>
    </row>
    <row r="11" ht="24" customHeight="1" spans="1:8" x14ac:dyDescent="0.25">
      <c r="A11" s="6">
        <v>2</v>
      </c>
      <c r="B11" s="6"/>
      <c r="C11" s="6">
        <v>9</v>
      </c>
      <c r="D11" s="6"/>
      <c r="E11" s="6">
        <v>106</v>
      </c>
      <c r="F11" s="6"/>
      <c r="G11" s="6">
        <v>120</v>
      </c>
      <c r="H11" s="6"/>
    </row>
    <row r="12" ht="8" customHeight="1" x14ac:dyDescent="0.25"/>
    <row r="13" ht="20" customHeight="1" spans="1:10" x14ac:dyDescent="0.25">
      <c r="A13" s="3" t="s">
        <v>23</v>
      </c>
      <c r="B13" s="3"/>
      <c r="C13" s="3"/>
      <c r="D13" s="3"/>
      <c r="E13" s="3"/>
      <c r="F13" s="3"/>
      <c r="G13" s="3"/>
      <c r="H13" s="3"/>
      <c r="I13" s="3"/>
      <c r="J13" s="3"/>
    </row>
    <row r="14" spans="1:1" x14ac:dyDescent="0.25">
      <c r="A14" s="9" t="s">
        <v>24</v>
      </c>
    </row>
    <row r="15" spans="1:6" x14ac:dyDescent="0.25">
      <c r="A15" t="s">
        <v>25</v>
      </c>
      <c r="B15"/>
      <c r="C15"/>
      <c r="D15"/>
      <c r="E15" s="10" t="str">
        <f>SUM(B34:B35)/106</f>
        <v>0%</v>
      </c>
      <c r="F15" s="10"/>
    </row>
    <row r="16" spans="1:6" x14ac:dyDescent="0.25">
      <c r="A16" t="s">
        <v>26</v>
      </c>
      <c r="B16"/>
      <c r="C16"/>
      <c r="D16"/>
      <c r="E16" t="str">
        <f>SUM(B34:B35)&amp;" de 106 assuntos"</f>
        <v>0 de 106 assuntos</v>
      </c>
      <c r="F16"/>
    </row>
    <row r="17" ht="8" customHeight="1" x14ac:dyDescent="0.25"/>
    <row r="18" spans="1:10" s="11" customFormat="1" x14ac:dyDescent="0.25">
      <c r="A18" s="12" t="s">
        <v>27</v>
      </c>
      <c r="B18" s="12"/>
      <c r="C18" s="12"/>
      <c r="D18" s="12"/>
      <c r="E18" s="12"/>
      <c r="F18" s="12"/>
      <c r="G18" s="12" t="s">
        <v>28</v>
      </c>
      <c r="H18" s="12"/>
      <c r="I18" s="12"/>
      <c r="J18" s="12"/>
    </row>
    <row r="19" spans="1:10" x14ac:dyDescent="0.25">
      <c r="A19" s="13" t="s">
        <v>29</v>
      </c>
      <c r="B19" s="13"/>
      <c r="C19" s="13"/>
      <c r="D19" s="13"/>
      <c r="E19" s="13"/>
      <c r="F19" s="13"/>
      <c r="G19" s="14" t="str">
        <f>B34/66</f>
        <v>0%</v>
      </c>
      <c r="H19" s="14"/>
      <c r="I19" s="14"/>
      <c r="J19" s="14"/>
    </row>
    <row r="20" spans="1:10" x14ac:dyDescent="0.25">
      <c r="A20" s="15" t="s">
        <v>30</v>
      </c>
      <c r="B20" s="15"/>
      <c r="C20" s="15"/>
      <c r="D20" s="15"/>
      <c r="E20" s="15"/>
      <c r="F20" s="15"/>
      <c r="G20" s="16" t="str">
        <f>B35/40</f>
        <v>0%</v>
      </c>
      <c r="H20" s="16"/>
      <c r="I20" s="16"/>
      <c r="J20" s="16"/>
    </row>
    <row r="22" spans="1:10" s="11" customFormat="1" x14ac:dyDescent="0.25">
      <c r="A22" s="12" t="s">
        <v>31</v>
      </c>
      <c r="B22" s="12"/>
      <c r="C22" s="12"/>
      <c r="D22" s="12"/>
      <c r="E22" s="12" t="s">
        <v>32</v>
      </c>
      <c r="F22" s="12"/>
      <c r="G22" s="12"/>
      <c r="H22" s="12" t="s">
        <v>33</v>
      </c>
      <c r="I22" s="12"/>
      <c r="J22" s="12"/>
    </row>
    <row r="23" spans="1:10" x14ac:dyDescent="0.25">
      <c r="A23" s="13" t="s">
        <v>34</v>
      </c>
      <c r="B23" s="13"/>
      <c r="C23" s="13"/>
      <c r="D23" s="13"/>
      <c r="E23" s="13" t="str">
        <f>SUM(C34:C35)</f>
        <v>0</v>
      </c>
      <c r="F23" s="13"/>
      <c r="G23" s="13"/>
      <c r="H23" s="17" t="str">
        <f>SUM(D34:D35)</f>
        <v>0</v>
      </c>
      <c r="I23" s="17"/>
      <c r="J23" s="17"/>
    </row>
    <row r="24" spans="1:10" x14ac:dyDescent="0.25">
      <c r="A24" s="13" t="s">
        <v>35</v>
      </c>
      <c r="B24" s="13"/>
      <c r="C24" s="13"/>
      <c r="D24" s="13"/>
      <c r="E24" s="13" t="str">
        <f>SUM(E34:E35)</f>
        <v>0</v>
      </c>
      <c r="F24" s="13"/>
      <c r="G24" s="13"/>
      <c r="H24" s="17" t="str">
        <f>SUM(F34:F35)</f>
        <v>0</v>
      </c>
      <c r="I24" s="17"/>
      <c r="J24" s="17"/>
    </row>
    <row r="25" spans="1:10" x14ac:dyDescent="0.25">
      <c r="A25" s="15" t="s">
        <v>36</v>
      </c>
      <c r="B25" s="15"/>
      <c r="C25" s="15"/>
      <c r="D25" s="15"/>
      <c r="E25" s="15" t="str">
        <f>SUM(G34:G35)</f>
        <v>0</v>
      </c>
      <c r="F25" s="15"/>
      <c r="G25" s="15"/>
      <c r="H25" s="18" t="str">
        <f>SUM(H34:H35)</f>
        <v>0</v>
      </c>
      <c r="I25" s="18"/>
      <c r="J25" s="18"/>
    </row>
    <row r="27" ht="20" customHeight="1" spans="1:10" x14ac:dyDescent="0.25">
      <c r="A27" s="19" t="s">
        <v>37</v>
      </c>
      <c r="B27" s="19"/>
      <c r="C27" s="19"/>
      <c r="D27" s="19"/>
      <c r="E27" s="19"/>
      <c r="F27" s="19"/>
      <c r="G27" s="19"/>
      <c r="H27" s="19"/>
      <c r="I27" s="19"/>
      <c r="J27" s="19"/>
    </row>
    <row r="28" ht="32" customHeight="1" spans="1:10" x14ac:dyDescent="0.25">
      <c r="A28" s="20" t="s">
        <v>38</v>
      </c>
      <c r="B28" s="20"/>
      <c r="C28" s="20"/>
      <c r="D28" s="20"/>
      <c r="E28" s="20"/>
      <c r="F28" s="20"/>
      <c r="G28" s="20"/>
      <c r="H28" s="20"/>
      <c r="I28" s="20"/>
      <c r="J28" s="20"/>
    </row>
    <row r="29" ht="20" customHeight="1" spans="1:10" x14ac:dyDescent="0.25">
      <c r="A29" s="20" t="s">
        <v>39</v>
      </c>
      <c r="B29" s="20"/>
      <c r="C29" s="20"/>
      <c r="D29" s="20"/>
      <c r="E29" s="20"/>
      <c r="F29" s="20"/>
      <c r="G29" s="20"/>
      <c r="H29" s="20"/>
      <c r="I29" s="20"/>
      <c r="J29" s="20"/>
    </row>
    <row r="30" ht="20" customHeight="1" spans="1:10" x14ac:dyDescent="0.25">
      <c r="A30" s="21" t="s">
        <v>40</v>
      </c>
      <c r="B30" s="21"/>
      <c r="C30" s="21"/>
      <c r="D30" s="21"/>
      <c r="E30" s="21"/>
      <c r="F30" s="21"/>
      <c r="G30" s="21"/>
      <c r="H30" s="21"/>
      <c r="I30" s="21"/>
      <c r="J30" s="21"/>
    </row>
    <row r="32" ht="128" customHeight="1" x14ac:dyDescent="0.25"/>
    <row r="34" hidden="1" spans="1:8" x14ac:dyDescent="0.25">
      <c r="A34" t="s">
        <v>41</v>
      </c>
      <c r="B34">
        <f>COUNT('Conhecimentos básicos-gerais'!C8:C73)</f>
      </c>
      <c r="C34">
        <f>COUNT('Conhecimentos básicos-gerais'!E8:E73)</f>
      </c>
      <c r="D34">
        <f>COUNTIFS('Conhecimentos básicos-gerais'!D8:D73,"&lt;"&amp;TODAY(),'Conhecimentos básicos-gerais'!E8:E73,"")</f>
      </c>
      <c r="E34">
        <f>COUNT('Conhecimentos básicos-gerais'!I8:I73)</f>
      </c>
      <c r="F34">
        <f>COUNTIFS('Conhecimentos básicos-gerais'!H8:H73,"&lt;"&amp;TODAY(),'Conhecimentos básicos-gerais'!I8:I73,"")</f>
      </c>
      <c r="G34">
        <f>COUNT('Conhecimentos básicos-gerais'!M8:M73)</f>
      </c>
      <c r="H34">
        <f>COUNTIFS('Conhecimentos básicos-gerais'!L8:L73,"&lt;"&amp;TODAY(),'Conhecimentos básicos-gerais'!M8:M73,"")</f>
      </c>
    </row>
    <row r="35" hidden="1" spans="1:8" x14ac:dyDescent="0.25">
      <c r="A35" t="s">
        <v>30</v>
      </c>
      <c r="B35">
        <f>COUNT('Conhecimentos específicos'!C8:C47)</f>
      </c>
      <c r="C35">
        <f>COUNT('Conhecimentos específicos'!E8:E47)</f>
      </c>
      <c r="D35">
        <f>COUNTIFS('Conhecimentos específicos'!D8:D47,"&lt;"&amp;TODAY(),'Conhecimentos específicos'!E8:E47,"")</f>
      </c>
      <c r="E35">
        <f>COUNT('Conhecimentos específicos'!I8:I47)</f>
      </c>
      <c r="F35">
        <f>COUNTIFS('Conhecimentos específicos'!H8:H47,"&lt;"&amp;TODAY(),'Conhecimentos específicos'!I8:I47,"")</f>
      </c>
      <c r="G35">
        <f>COUNT('Conhecimentos específicos'!M8:M47)</f>
      </c>
      <c r="H35">
        <f>COUNTIFS('Conhecimentos específicos'!L8:L47,"&lt;"&amp;TODAY(),'Conhecimentos específicos'!M8:M47,"")</f>
      </c>
    </row>
  </sheetData>
  <sheetProtection sheet="1" selectLockedCells="1" selectUnlockedCells="1"/>
  <mergeCells count="40">
    <mergeCell ref="C1:O1"/>
    <mergeCell ref="C2:O2"/>
    <mergeCell ref="A4:J4"/>
    <mergeCell ref="A6:B6"/>
    <mergeCell ref="C6:D6"/>
    <mergeCell ref="E6:F6"/>
    <mergeCell ref="G6:H6"/>
    <mergeCell ref="A7:J7"/>
    <mergeCell ref="A9:J9"/>
    <mergeCell ref="A11:B11"/>
    <mergeCell ref="C11:D11"/>
    <mergeCell ref="E11:F11"/>
    <mergeCell ref="G11:H11"/>
    <mergeCell ref="A13:J13"/>
    <mergeCell ref="A15:D15"/>
    <mergeCell ref="E15:F15"/>
    <mergeCell ref="A16:D16"/>
    <mergeCell ref="E16:F16"/>
    <mergeCell ref="A18:F18"/>
    <mergeCell ref="G18:J18"/>
    <mergeCell ref="A19:F19"/>
    <mergeCell ref="G19:J19"/>
    <mergeCell ref="A20:F20"/>
    <mergeCell ref="G20:J20"/>
    <mergeCell ref="A22:D22"/>
    <mergeCell ref="E22:G22"/>
    <mergeCell ref="H22:J22"/>
    <mergeCell ref="A23:D23"/>
    <mergeCell ref="E23:G23"/>
    <mergeCell ref="H23:J23"/>
    <mergeCell ref="A24:D24"/>
    <mergeCell ref="E24:G24"/>
    <mergeCell ref="H24:J24"/>
    <mergeCell ref="A25:D25"/>
    <mergeCell ref="E25:G25"/>
    <mergeCell ref="H25:J25"/>
    <mergeCell ref="A27:J27"/>
    <mergeCell ref="A28:J28"/>
    <mergeCell ref="A29:J29"/>
    <mergeCell ref="A30:J30"/>
  </mergeCells>
  <conditionalFormatting sqref="E15:F15">
    <cfRule type="dataBar" priority="1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{1B1BE9EC-8597-4F9C-9D14-BDE8595EE210}</x14:id>
        </ext>
      </extLst>
    </cfRule>
  </conditionalFormatting>
  <conditionalFormatting sqref="G19:G20">
    <cfRule type="dataBar" priority="2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{EB48C05D-82E0-4464-A01C-53DBEE0FD26F}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B1BE9EC-8597-4F9C-9D14-BDE8595EE210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E15:F15</xm:sqref>
        </x14:conditionalFormatting>
        <x14:conditionalFormatting xmlns:xm="http://schemas.microsoft.com/office/excel/2006/main">
          <x14:cfRule type="dataBar" id="{EB48C05D-82E0-4464-A01C-53DBEE0FD26F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G19:G20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43</v>
      </c>
      <c r="E6" s="23"/>
      <c r="F6" s="23"/>
      <c r="G6" s="23"/>
      <c r="H6" s="23" t="s">
        <v>44</v>
      </c>
      <c r="I6" s="23"/>
      <c r="J6" s="23"/>
      <c r="K6" s="23"/>
      <c r="L6" s="23" t="s">
        <v>45</v>
      </c>
      <c r="M6" s="23"/>
      <c r="N6" s="23"/>
      <c r="O6" s="23"/>
    </row>
    <row r="7" ht="30" customHeight="1" spans="1:15" s="24" customFormat="1" x14ac:dyDescent="0.25">
      <c r="A7" s="25" t="s">
        <v>46</v>
      </c>
      <c r="B7" s="25" t="s">
        <v>47</v>
      </c>
      <c r="C7" s="25" t="s">
        <v>48</v>
      </c>
      <c r="D7" s="25" t="s">
        <v>49</v>
      </c>
      <c r="E7" s="25" t="s">
        <v>50</v>
      </c>
      <c r="F7" s="25" t="s">
        <v>51</v>
      </c>
      <c r="G7" s="25" t="s">
        <v>52</v>
      </c>
      <c r="H7" s="25" t="s">
        <v>49</v>
      </c>
      <c r="I7" s="25" t="s">
        <v>50</v>
      </c>
      <c r="J7" s="25" t="s">
        <v>51</v>
      </c>
      <c r="K7" s="25" t="s">
        <v>52</v>
      </c>
      <c r="L7" s="25" t="s">
        <v>49</v>
      </c>
      <c r="M7" s="25" t="s">
        <v>50</v>
      </c>
      <c r="N7" s="25" t="s">
        <v>51</v>
      </c>
      <c r="O7" s="25" t="s">
        <v>52</v>
      </c>
    </row>
    <row r="8" ht="48" customHeight="1" spans="1:15" s="26" customFormat="1" x14ac:dyDescent="0.25">
      <c r="A8" s="27" t="s">
        <v>53</v>
      </c>
      <c r="B8" s="28" t="s">
        <v>54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28" customHeight="1" spans="1:15" s="26" customFormat="1" x14ac:dyDescent="0.25">
      <c r="A9" s="27" t="s">
        <v>53</v>
      </c>
      <c r="B9" s="28" t="s">
        <v>55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28" customHeight="1" spans="1:15" s="26" customFormat="1" x14ac:dyDescent="0.25">
      <c r="A10" s="27" t="s">
        <v>53</v>
      </c>
      <c r="B10" s="28" t="s">
        <v>56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28" customHeight="1" spans="1:15" s="26" customFormat="1" x14ac:dyDescent="0.25">
      <c r="A11" s="27" t="s">
        <v>53</v>
      </c>
      <c r="B11" s="28" t="s">
        <v>57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28" customHeight="1" spans="1:15" s="26" customFormat="1" x14ac:dyDescent="0.25">
      <c r="A12" s="27" t="s">
        <v>53</v>
      </c>
      <c r="B12" s="28" t="s">
        <v>58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28" customHeight="1" spans="1:15" s="26" customFormat="1" x14ac:dyDescent="0.25">
      <c r="A13" s="33" t="s">
        <v>53</v>
      </c>
      <c r="B13" s="34" t="s">
        <v>59</v>
      </c>
      <c r="C13" s="35"/>
      <c r="D13" s="36">
        <f>IF(C13="","",C13+1)</f>
      </c>
      <c r="E13" s="37"/>
      <c r="F13" s="37"/>
      <c r="G13" s="38">
        <f>IF(OR(E13="",E13=0),"",F13/E13)</f>
      </c>
      <c r="H13" s="36">
        <f>IF(C13="","",C13+7)</f>
      </c>
      <c r="I13" s="37"/>
      <c r="J13" s="37"/>
      <c r="K13" s="38">
        <f>IF(OR(I13="",I13=0),"",J13/I13)</f>
      </c>
      <c r="L13" s="36">
        <f>IF(C13="","",C13+30)</f>
      </c>
      <c r="M13" s="37"/>
      <c r="N13" s="37"/>
      <c r="O13" s="38">
        <f>IF(OR(M13="",M13=0),"",N13/M13)</f>
      </c>
    </row>
    <row r="14" ht="32" customHeight="1" spans="1:15" s="26" customFormat="1" x14ac:dyDescent="0.25">
      <c r="A14" s="39" t="s">
        <v>60</v>
      </c>
      <c r="B14" s="40" t="s">
        <v>61</v>
      </c>
      <c r="C14" s="41"/>
      <c r="D14" s="30">
        <f>IF(C14="","",C14+1)</f>
      </c>
      <c r="E14" s="42"/>
      <c r="F14" s="42"/>
      <c r="G14" s="32">
        <f>IF(OR(E14="",E14=0),"",F14/E14)</f>
      </c>
      <c r="H14" s="30">
        <f>IF(C14="","",C14+7)</f>
      </c>
      <c r="I14" s="42"/>
      <c r="J14" s="42"/>
      <c r="K14" s="32">
        <f>IF(OR(I14="",I14=0),"",J14/I14)</f>
      </c>
      <c r="L14" s="30">
        <f>IF(C14="","",C14+30)</f>
      </c>
      <c r="M14" s="42"/>
      <c r="N14" s="42"/>
      <c r="O14" s="32">
        <f>IF(OR(M14="",M14=0),"",N14/M14)</f>
      </c>
    </row>
    <row r="15" ht="32" customHeight="1" spans="1:15" s="26" customFormat="1" x14ac:dyDescent="0.25">
      <c r="A15" s="39" t="s">
        <v>60</v>
      </c>
      <c r="B15" s="40" t="s">
        <v>62</v>
      </c>
      <c r="C15" s="41"/>
      <c r="D15" s="30">
        <f>IF(C15="","",C15+1)</f>
      </c>
      <c r="E15" s="42"/>
      <c r="F15" s="42"/>
      <c r="G15" s="32">
        <f>IF(OR(E15="",E15=0),"",F15/E15)</f>
      </c>
      <c r="H15" s="30">
        <f>IF(C15="","",C15+7)</f>
      </c>
      <c r="I15" s="42"/>
      <c r="J15" s="42"/>
      <c r="K15" s="32">
        <f>IF(OR(I15="",I15=0),"",J15/I15)</f>
      </c>
      <c r="L15" s="30">
        <f>IF(C15="","",C15+30)</f>
      </c>
      <c r="M15" s="42"/>
      <c r="N15" s="42"/>
      <c r="O15" s="32">
        <f>IF(OR(M15="",M15=0),"",N15/M15)</f>
      </c>
    </row>
    <row r="16" ht="32" customHeight="1" spans="1:15" s="26" customFormat="1" x14ac:dyDescent="0.25">
      <c r="A16" s="39" t="s">
        <v>60</v>
      </c>
      <c r="B16" s="40" t="s">
        <v>63</v>
      </c>
      <c r="C16" s="41"/>
      <c r="D16" s="30">
        <f>IF(C16="","",C16+1)</f>
      </c>
      <c r="E16" s="42"/>
      <c r="F16" s="42"/>
      <c r="G16" s="32">
        <f>IF(OR(E16="",E16=0),"",F16/E16)</f>
      </c>
      <c r="H16" s="30">
        <f>IF(C16="","",C16+7)</f>
      </c>
      <c r="I16" s="42"/>
      <c r="J16" s="42"/>
      <c r="K16" s="32">
        <f>IF(OR(I16="",I16=0),"",J16/I16)</f>
      </c>
      <c r="L16" s="30">
        <f>IF(C16="","",C16+30)</f>
      </c>
      <c r="M16" s="42"/>
      <c r="N16" s="42"/>
      <c r="O16" s="32">
        <f>IF(OR(M16="",M16=0),"",N16/M16)</f>
      </c>
    </row>
    <row r="17" ht="32" customHeight="1" spans="1:15" s="26" customFormat="1" x14ac:dyDescent="0.25">
      <c r="A17" s="39" t="s">
        <v>60</v>
      </c>
      <c r="B17" s="40" t="s">
        <v>64</v>
      </c>
      <c r="C17" s="41"/>
      <c r="D17" s="30">
        <f>IF(C17="","",C17+1)</f>
      </c>
      <c r="E17" s="42"/>
      <c r="F17" s="42"/>
      <c r="G17" s="32">
        <f>IF(OR(E17="",E17=0),"",F17/E17)</f>
      </c>
      <c r="H17" s="30">
        <f>IF(C17="","",C17+7)</f>
      </c>
      <c r="I17" s="42"/>
      <c r="J17" s="42"/>
      <c r="K17" s="32">
        <f>IF(OR(I17="",I17=0),"",J17/I17)</f>
      </c>
      <c r="L17" s="30">
        <f>IF(C17="","",C17+30)</f>
      </c>
      <c r="M17" s="42"/>
      <c r="N17" s="42"/>
      <c r="O17" s="32">
        <f>IF(OR(M17="",M17=0),"",N17/M17)</f>
      </c>
    </row>
    <row r="18" ht="32" customHeight="1" spans="1:15" s="26" customFormat="1" x14ac:dyDescent="0.25">
      <c r="A18" s="43" t="s">
        <v>60</v>
      </c>
      <c r="B18" s="44" t="s">
        <v>65</v>
      </c>
      <c r="C18" s="45"/>
      <c r="D18" s="36">
        <f>IF(C18="","",C18+1)</f>
      </c>
      <c r="E18" s="46"/>
      <c r="F18" s="46"/>
      <c r="G18" s="38">
        <f>IF(OR(E18="",E18=0),"",F18/E18)</f>
      </c>
      <c r="H18" s="36">
        <f>IF(C18="","",C18+7)</f>
      </c>
      <c r="I18" s="46"/>
      <c r="J18" s="46"/>
      <c r="K18" s="38">
        <f>IF(OR(I18="",I18=0),"",J18/I18)</f>
      </c>
      <c r="L18" s="36">
        <f>IF(C18="","",C18+30)</f>
      </c>
      <c r="M18" s="46"/>
      <c r="N18" s="46"/>
      <c r="O18" s="38">
        <f>IF(OR(M18="",M18=0),"",N18/M18)</f>
      </c>
    </row>
    <row r="19" ht="32" customHeight="1" spans="1:15" s="26" customFormat="1" x14ac:dyDescent="0.25">
      <c r="A19" s="27" t="s">
        <v>66</v>
      </c>
      <c r="B19" s="28" t="s">
        <v>67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32" customHeight="1" spans="1:15" s="26" customFormat="1" x14ac:dyDescent="0.25">
      <c r="A20" s="27" t="s">
        <v>66</v>
      </c>
      <c r="B20" s="28" t="s">
        <v>68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32" customHeight="1" spans="1:15" s="26" customFormat="1" x14ac:dyDescent="0.25">
      <c r="A21" s="27" t="s">
        <v>66</v>
      </c>
      <c r="B21" s="28" t="s">
        <v>69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32" customHeight="1" spans="1:15" s="26" customFormat="1" x14ac:dyDescent="0.25">
      <c r="A22" s="27" t="s">
        <v>66</v>
      </c>
      <c r="B22" s="28" t="s">
        <v>70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32" customHeight="1" spans="1:15" s="26" customFormat="1" x14ac:dyDescent="0.25">
      <c r="A23" s="27" t="s">
        <v>66</v>
      </c>
      <c r="B23" s="28" t="s">
        <v>71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32" customHeight="1" spans="1:15" s="26" customFormat="1" x14ac:dyDescent="0.25">
      <c r="A24" s="27" t="s">
        <v>66</v>
      </c>
      <c r="B24" s="28" t="s">
        <v>72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32" customHeight="1" spans="1:15" s="26" customFormat="1" x14ac:dyDescent="0.25">
      <c r="A25" s="27" t="s">
        <v>66</v>
      </c>
      <c r="B25" s="28" t="s">
        <v>73</v>
      </c>
      <c r="C25" s="29"/>
      <c r="D25" s="30">
        <f>IF(C25="","",C25+1)</f>
      </c>
      <c r="E25" s="31"/>
      <c r="F25" s="31"/>
      <c r="G25" s="32">
        <f>IF(OR(E25="",E25=0),"",F25/E25)</f>
      </c>
      <c r="H25" s="30">
        <f>IF(C25="","",C25+7)</f>
      </c>
      <c r="I25" s="31"/>
      <c r="J25" s="31"/>
      <c r="K25" s="32">
        <f>IF(OR(I25="",I25=0),"",J25/I25)</f>
      </c>
      <c r="L25" s="30">
        <f>IF(C25="","",C25+30)</f>
      </c>
      <c r="M25" s="31"/>
      <c r="N25" s="31"/>
      <c r="O25" s="32">
        <f>IF(OR(M25="",M25=0),"",N25/M25)</f>
      </c>
    </row>
    <row r="26" ht="32" customHeight="1" spans="1:15" s="26" customFormat="1" x14ac:dyDescent="0.25">
      <c r="A26" s="27" t="s">
        <v>66</v>
      </c>
      <c r="B26" s="28" t="s">
        <v>74</v>
      </c>
      <c r="C26" s="29"/>
      <c r="D26" s="30">
        <f>IF(C26="","",C26+1)</f>
      </c>
      <c r="E26" s="31"/>
      <c r="F26" s="31"/>
      <c r="G26" s="32">
        <f>IF(OR(E26="",E26=0),"",F26/E26)</f>
      </c>
      <c r="H26" s="30">
        <f>IF(C26="","",C26+7)</f>
      </c>
      <c r="I26" s="31"/>
      <c r="J26" s="31"/>
      <c r="K26" s="32">
        <f>IF(OR(I26="",I26=0),"",J26/I26)</f>
      </c>
      <c r="L26" s="30">
        <f>IF(C26="","",C26+30)</f>
      </c>
      <c r="M26" s="31"/>
      <c r="N26" s="31"/>
      <c r="O26" s="32">
        <f>IF(OR(M26="",M26=0),"",N26/M26)</f>
      </c>
    </row>
    <row r="27" ht="32" customHeight="1" spans="1:15" s="26" customFormat="1" x14ac:dyDescent="0.25">
      <c r="A27" s="33" t="s">
        <v>66</v>
      </c>
      <c r="B27" s="34" t="s">
        <v>75</v>
      </c>
      <c r="C27" s="35"/>
      <c r="D27" s="36">
        <f>IF(C27="","",C27+1)</f>
      </c>
      <c r="E27" s="37"/>
      <c r="F27" s="37"/>
      <c r="G27" s="38">
        <f>IF(OR(E27="",E27=0),"",F27/E27)</f>
      </c>
      <c r="H27" s="36">
        <f>IF(C27="","",C27+7)</f>
      </c>
      <c r="I27" s="37"/>
      <c r="J27" s="37"/>
      <c r="K27" s="38">
        <f>IF(OR(I27="",I27=0),"",J27/I27)</f>
      </c>
      <c r="L27" s="36">
        <f>IF(C27="","",C27+30)</f>
      </c>
      <c r="M27" s="37"/>
      <c r="N27" s="37"/>
      <c r="O27" s="38">
        <f>IF(OR(M27="",M27=0),"",N27/M27)</f>
      </c>
    </row>
    <row r="28" ht="48" customHeight="1" spans="1:15" s="26" customFormat="1" x14ac:dyDescent="0.25">
      <c r="A28" s="39" t="s">
        <v>76</v>
      </c>
      <c r="B28" s="40" t="s">
        <v>77</v>
      </c>
      <c r="C28" s="41"/>
      <c r="D28" s="30">
        <f>IF(C28="","",C28+1)</f>
      </c>
      <c r="E28" s="42"/>
      <c r="F28" s="42"/>
      <c r="G28" s="32">
        <f>IF(OR(E28="",E28=0),"",F28/E28)</f>
      </c>
      <c r="H28" s="30">
        <f>IF(C28="","",C28+7)</f>
      </c>
      <c r="I28" s="42"/>
      <c r="J28" s="42"/>
      <c r="K28" s="32">
        <f>IF(OR(I28="",I28=0),"",J28/I28)</f>
      </c>
      <c r="L28" s="30">
        <f>IF(C28="","",C28+30)</f>
      </c>
      <c r="M28" s="42"/>
      <c r="N28" s="42"/>
      <c r="O28" s="32">
        <f>IF(OR(M28="",M28=0),"",N28/M28)</f>
      </c>
    </row>
    <row r="29" ht="28" customHeight="1" spans="1:15" s="26" customFormat="1" x14ac:dyDescent="0.25">
      <c r="A29" s="39" t="s">
        <v>76</v>
      </c>
      <c r="B29" s="40" t="s">
        <v>78</v>
      </c>
      <c r="C29" s="41"/>
      <c r="D29" s="30">
        <f>IF(C29="","",C29+1)</f>
      </c>
      <c r="E29" s="42"/>
      <c r="F29" s="42"/>
      <c r="G29" s="32">
        <f>IF(OR(E29="",E29=0),"",F29/E29)</f>
      </c>
      <c r="H29" s="30">
        <f>IF(C29="","",C29+7)</f>
      </c>
      <c r="I29" s="42"/>
      <c r="J29" s="42"/>
      <c r="K29" s="32">
        <f>IF(OR(I29="",I29=0),"",J29/I29)</f>
      </c>
      <c r="L29" s="30">
        <f>IF(C29="","",C29+30)</f>
      </c>
      <c r="M29" s="42"/>
      <c r="N29" s="42"/>
      <c r="O29" s="32">
        <f>IF(OR(M29="",M29=0),"",N29/M29)</f>
      </c>
    </row>
    <row r="30" ht="28" customHeight="1" spans="1:15" s="26" customFormat="1" x14ac:dyDescent="0.25">
      <c r="A30" s="39" t="s">
        <v>76</v>
      </c>
      <c r="B30" s="40" t="s">
        <v>79</v>
      </c>
      <c r="C30" s="41"/>
      <c r="D30" s="30">
        <f>IF(C30="","",C30+1)</f>
      </c>
      <c r="E30" s="42"/>
      <c r="F30" s="42"/>
      <c r="G30" s="32">
        <f>IF(OR(E30="",E30=0),"",F30/E30)</f>
      </c>
      <c r="H30" s="30">
        <f>IF(C30="","",C30+7)</f>
      </c>
      <c r="I30" s="42"/>
      <c r="J30" s="42"/>
      <c r="K30" s="32">
        <f>IF(OR(I30="",I30=0),"",J30/I30)</f>
      </c>
      <c r="L30" s="30">
        <f>IF(C30="","",C30+30)</f>
      </c>
      <c r="M30" s="42"/>
      <c r="N30" s="42"/>
      <c r="O30" s="32">
        <f>IF(OR(M30="",M30=0),"",N30/M30)</f>
      </c>
    </row>
    <row r="31" ht="28" customHeight="1" spans="1:15" s="26" customFormat="1" x14ac:dyDescent="0.25">
      <c r="A31" s="39" t="s">
        <v>76</v>
      </c>
      <c r="B31" s="40" t="s">
        <v>80</v>
      </c>
      <c r="C31" s="41"/>
      <c r="D31" s="30">
        <f>IF(C31="","",C31+1)</f>
      </c>
      <c r="E31" s="42"/>
      <c r="F31" s="42"/>
      <c r="G31" s="32">
        <f>IF(OR(E31="",E31=0),"",F31/E31)</f>
      </c>
      <c r="H31" s="30">
        <f>IF(C31="","",C31+7)</f>
      </c>
      <c r="I31" s="42"/>
      <c r="J31" s="42"/>
      <c r="K31" s="32">
        <f>IF(OR(I31="",I31=0),"",J31/I31)</f>
      </c>
      <c r="L31" s="30">
        <f>IF(C31="","",C31+30)</f>
      </c>
      <c r="M31" s="42"/>
      <c r="N31" s="42"/>
      <c r="O31" s="32">
        <f>IF(OR(M31="",M31=0),"",N31/M31)</f>
      </c>
    </row>
    <row r="32" ht="32" customHeight="1" spans="1:15" s="26" customFormat="1" x14ac:dyDescent="0.25">
      <c r="A32" s="39" t="s">
        <v>76</v>
      </c>
      <c r="B32" s="40" t="s">
        <v>81</v>
      </c>
      <c r="C32" s="41"/>
      <c r="D32" s="30">
        <f>IF(C32="","",C32+1)</f>
      </c>
      <c r="E32" s="42"/>
      <c r="F32" s="42"/>
      <c r="G32" s="32">
        <f>IF(OR(E32="",E32=0),"",F32/E32)</f>
      </c>
      <c r="H32" s="30">
        <f>IF(C32="","",C32+7)</f>
      </c>
      <c r="I32" s="42"/>
      <c r="J32" s="42"/>
      <c r="K32" s="32">
        <f>IF(OR(I32="",I32=0),"",J32/I32)</f>
      </c>
      <c r="L32" s="30">
        <f>IF(C32="","",C32+30)</f>
      </c>
      <c r="M32" s="42"/>
      <c r="N32" s="42"/>
      <c r="O32" s="32">
        <f>IF(OR(M32="",M32=0),"",N32/M32)</f>
      </c>
    </row>
    <row r="33" ht="28" customHeight="1" spans="1:15" s="26" customFormat="1" x14ac:dyDescent="0.25">
      <c r="A33" s="39" t="s">
        <v>76</v>
      </c>
      <c r="B33" s="40" t="s">
        <v>82</v>
      </c>
      <c r="C33" s="41"/>
      <c r="D33" s="30">
        <f>IF(C33="","",C33+1)</f>
      </c>
      <c r="E33" s="42"/>
      <c r="F33" s="42"/>
      <c r="G33" s="32">
        <f>IF(OR(E33="",E33=0),"",F33/E33)</f>
      </c>
      <c r="H33" s="30">
        <f>IF(C33="","",C33+7)</f>
      </c>
      <c r="I33" s="42"/>
      <c r="J33" s="42"/>
      <c r="K33" s="32">
        <f>IF(OR(I33="",I33=0),"",J33/I33)</f>
      </c>
      <c r="L33" s="30">
        <f>IF(C33="","",C33+30)</f>
      </c>
      <c r="M33" s="42"/>
      <c r="N33" s="42"/>
      <c r="O33" s="32">
        <f>IF(OR(M33="",M33=0),"",N33/M33)</f>
      </c>
    </row>
    <row r="34" ht="32" customHeight="1" spans="1:15" s="26" customFormat="1" x14ac:dyDescent="0.25">
      <c r="A34" s="39" t="s">
        <v>76</v>
      </c>
      <c r="B34" s="40" t="s">
        <v>83</v>
      </c>
      <c r="C34" s="41"/>
      <c r="D34" s="30">
        <f>IF(C34="","",C34+1)</f>
      </c>
      <c r="E34" s="42"/>
      <c r="F34" s="42"/>
      <c r="G34" s="32">
        <f>IF(OR(E34="",E34=0),"",F34/E34)</f>
      </c>
      <c r="H34" s="30">
        <f>IF(C34="","",C34+7)</f>
      </c>
      <c r="I34" s="42"/>
      <c r="J34" s="42"/>
      <c r="K34" s="32">
        <f>IF(OR(I34="",I34=0),"",J34/I34)</f>
      </c>
      <c r="L34" s="30">
        <f>IF(C34="","",C34+30)</f>
      </c>
      <c r="M34" s="42"/>
      <c r="N34" s="42"/>
      <c r="O34" s="32">
        <f>IF(OR(M34="",M34=0),"",N34/M34)</f>
      </c>
    </row>
    <row r="35" ht="28" customHeight="1" spans="1:15" s="26" customFormat="1" x14ac:dyDescent="0.25">
      <c r="A35" s="39" t="s">
        <v>76</v>
      </c>
      <c r="B35" s="40" t="s">
        <v>84</v>
      </c>
      <c r="C35" s="41"/>
      <c r="D35" s="30">
        <f>IF(C35="","",C35+1)</f>
      </c>
      <c r="E35" s="42"/>
      <c r="F35" s="42"/>
      <c r="G35" s="32">
        <f>IF(OR(E35="",E35=0),"",F35/E35)</f>
      </c>
      <c r="H35" s="30">
        <f>IF(C35="","",C35+7)</f>
      </c>
      <c r="I35" s="42"/>
      <c r="J35" s="42"/>
      <c r="K35" s="32">
        <f>IF(OR(I35="",I35=0),"",J35/I35)</f>
      </c>
      <c r="L35" s="30">
        <f>IF(C35="","",C35+30)</f>
      </c>
      <c r="M35" s="42"/>
      <c r="N35" s="42"/>
      <c r="O35" s="32">
        <f>IF(OR(M35="",M35=0),"",N35/M35)</f>
      </c>
    </row>
    <row r="36" ht="28" customHeight="1" spans="1:15" s="26" customFormat="1" x14ac:dyDescent="0.25">
      <c r="A36" s="39" t="s">
        <v>76</v>
      </c>
      <c r="B36" s="40" t="s">
        <v>85</v>
      </c>
      <c r="C36" s="41"/>
      <c r="D36" s="30">
        <f>IF(C36="","",C36+1)</f>
      </c>
      <c r="E36" s="42"/>
      <c r="F36" s="42"/>
      <c r="G36" s="32">
        <f>IF(OR(E36="",E36=0),"",F36/E36)</f>
      </c>
      <c r="H36" s="30">
        <f>IF(C36="","",C36+7)</f>
      </c>
      <c r="I36" s="42"/>
      <c r="J36" s="42"/>
      <c r="K36" s="32">
        <f>IF(OR(I36="",I36=0),"",J36/I36)</f>
      </c>
      <c r="L36" s="30">
        <f>IF(C36="","",C36+30)</f>
      </c>
      <c r="M36" s="42"/>
      <c r="N36" s="42"/>
      <c r="O36" s="32">
        <f>IF(OR(M36="",M36=0),"",N36/M36)</f>
      </c>
    </row>
    <row r="37" ht="28" customHeight="1" spans="1:15" s="26" customFormat="1" x14ac:dyDescent="0.25">
      <c r="A37" s="39" t="s">
        <v>76</v>
      </c>
      <c r="B37" s="40" t="s">
        <v>86</v>
      </c>
      <c r="C37" s="41"/>
      <c r="D37" s="30">
        <f>IF(C37="","",C37+1)</f>
      </c>
      <c r="E37" s="42"/>
      <c r="F37" s="42"/>
      <c r="G37" s="32">
        <f>IF(OR(E37="",E37=0),"",F37/E37)</f>
      </c>
      <c r="H37" s="30">
        <f>IF(C37="","",C37+7)</f>
      </c>
      <c r="I37" s="42"/>
      <c r="J37" s="42"/>
      <c r="K37" s="32">
        <f>IF(OR(I37="",I37=0),"",J37/I37)</f>
      </c>
      <c r="L37" s="30">
        <f>IF(C37="","",C37+30)</f>
      </c>
      <c r="M37" s="42"/>
      <c r="N37" s="42"/>
      <c r="O37" s="32">
        <f>IF(OR(M37="",M37=0),"",N37/M37)</f>
      </c>
    </row>
    <row r="38" ht="28" customHeight="1" spans="1:15" s="26" customFormat="1" x14ac:dyDescent="0.25">
      <c r="A38" s="39" t="s">
        <v>76</v>
      </c>
      <c r="B38" s="40" t="s">
        <v>87</v>
      </c>
      <c r="C38" s="41"/>
      <c r="D38" s="30">
        <f>IF(C38="","",C38+1)</f>
      </c>
      <c r="E38" s="42"/>
      <c r="F38" s="42"/>
      <c r="G38" s="32">
        <f>IF(OR(E38="",E38=0),"",F38/E38)</f>
      </c>
      <c r="H38" s="30">
        <f>IF(C38="","",C38+7)</f>
      </c>
      <c r="I38" s="42"/>
      <c r="J38" s="42"/>
      <c r="K38" s="32">
        <f>IF(OR(I38="",I38=0),"",J38/I38)</f>
      </c>
      <c r="L38" s="30">
        <f>IF(C38="","",C38+30)</f>
      </c>
      <c r="M38" s="42"/>
      <c r="N38" s="42"/>
      <c r="O38" s="32">
        <f>IF(OR(M38="",M38=0),"",N38/M38)</f>
      </c>
    </row>
    <row r="39" ht="28" customHeight="1" spans="1:15" s="26" customFormat="1" x14ac:dyDescent="0.25">
      <c r="A39" s="39" t="s">
        <v>76</v>
      </c>
      <c r="B39" s="40" t="s">
        <v>88</v>
      </c>
      <c r="C39" s="41"/>
      <c r="D39" s="30">
        <f>IF(C39="","",C39+1)</f>
      </c>
      <c r="E39" s="42"/>
      <c r="F39" s="42"/>
      <c r="G39" s="32">
        <f>IF(OR(E39="",E39=0),"",F39/E39)</f>
      </c>
      <c r="H39" s="30">
        <f>IF(C39="","",C39+7)</f>
      </c>
      <c r="I39" s="42"/>
      <c r="J39" s="42"/>
      <c r="K39" s="32">
        <f>IF(OR(I39="",I39=0),"",J39/I39)</f>
      </c>
      <c r="L39" s="30">
        <f>IF(C39="","",C39+30)</f>
      </c>
      <c r="M39" s="42"/>
      <c r="N39" s="42"/>
      <c r="O39" s="32">
        <f>IF(OR(M39="",M39=0),"",N39/M39)</f>
      </c>
    </row>
    <row r="40" ht="28" customHeight="1" spans="1:15" s="26" customFormat="1" x14ac:dyDescent="0.25">
      <c r="A40" s="39" t="s">
        <v>76</v>
      </c>
      <c r="B40" s="40" t="s">
        <v>89</v>
      </c>
      <c r="C40" s="41"/>
      <c r="D40" s="30">
        <f>IF(C40="","",C40+1)</f>
      </c>
      <c r="E40" s="42"/>
      <c r="F40" s="42"/>
      <c r="G40" s="32">
        <f>IF(OR(E40="",E40=0),"",F40/E40)</f>
      </c>
      <c r="H40" s="30">
        <f>IF(C40="","",C40+7)</f>
      </c>
      <c r="I40" s="42"/>
      <c r="J40" s="42"/>
      <c r="K40" s="32">
        <f>IF(OR(I40="",I40=0),"",J40/I40)</f>
      </c>
      <c r="L40" s="30">
        <f>IF(C40="","",C40+30)</f>
      </c>
      <c r="M40" s="42"/>
      <c r="N40" s="42"/>
      <c r="O40" s="32">
        <f>IF(OR(M40="",M40=0),"",N40/M40)</f>
      </c>
    </row>
    <row r="41" ht="28" customHeight="1" spans="1:15" s="26" customFormat="1" x14ac:dyDescent="0.25">
      <c r="A41" s="39" t="s">
        <v>76</v>
      </c>
      <c r="B41" s="40" t="s">
        <v>90</v>
      </c>
      <c r="C41" s="41"/>
      <c r="D41" s="30">
        <f>IF(C41="","",C41+1)</f>
      </c>
      <c r="E41" s="42"/>
      <c r="F41" s="42"/>
      <c r="G41" s="32">
        <f>IF(OR(E41="",E41=0),"",F41/E41)</f>
      </c>
      <c r="H41" s="30">
        <f>IF(C41="","",C41+7)</f>
      </c>
      <c r="I41" s="42"/>
      <c r="J41" s="42"/>
      <c r="K41" s="32">
        <f>IF(OR(I41="",I41=0),"",J41/I41)</f>
      </c>
      <c r="L41" s="30">
        <f>IF(C41="","",C41+30)</f>
      </c>
      <c r="M41" s="42"/>
      <c r="N41" s="42"/>
      <c r="O41" s="32">
        <f>IF(OR(M41="",M41=0),"",N41/M41)</f>
      </c>
    </row>
    <row r="42" ht="28" customHeight="1" spans="1:15" s="26" customFormat="1" x14ac:dyDescent="0.25">
      <c r="A42" s="39" t="s">
        <v>76</v>
      </c>
      <c r="B42" s="40" t="s">
        <v>91</v>
      </c>
      <c r="C42" s="41"/>
      <c r="D42" s="30">
        <f>IF(C42="","",C42+1)</f>
      </c>
      <c r="E42" s="42"/>
      <c r="F42" s="42"/>
      <c r="G42" s="32">
        <f>IF(OR(E42="",E42=0),"",F42/E42)</f>
      </c>
      <c r="H42" s="30">
        <f>IF(C42="","",C42+7)</f>
      </c>
      <c r="I42" s="42"/>
      <c r="J42" s="42"/>
      <c r="K42" s="32">
        <f>IF(OR(I42="",I42=0),"",J42/I42)</f>
      </c>
      <c r="L42" s="30">
        <f>IF(C42="","",C42+30)</f>
      </c>
      <c r="M42" s="42"/>
      <c r="N42" s="42"/>
      <c r="O42" s="32">
        <f>IF(OR(M42="",M42=0),"",N42/M42)</f>
      </c>
    </row>
    <row r="43" ht="32" customHeight="1" spans="1:15" s="26" customFormat="1" x14ac:dyDescent="0.25">
      <c r="A43" s="39" t="s">
        <v>76</v>
      </c>
      <c r="B43" s="40" t="s">
        <v>92</v>
      </c>
      <c r="C43" s="41"/>
      <c r="D43" s="30">
        <f>IF(C43="","",C43+1)</f>
      </c>
      <c r="E43" s="42"/>
      <c r="F43" s="42"/>
      <c r="G43" s="32">
        <f>IF(OR(E43="",E43=0),"",F43/E43)</f>
      </c>
      <c r="H43" s="30">
        <f>IF(C43="","",C43+7)</f>
      </c>
      <c r="I43" s="42"/>
      <c r="J43" s="42"/>
      <c r="K43" s="32">
        <f>IF(OR(I43="",I43=0),"",J43/I43)</f>
      </c>
      <c r="L43" s="30">
        <f>IF(C43="","",C43+30)</f>
      </c>
      <c r="M43" s="42"/>
      <c r="N43" s="42"/>
      <c r="O43" s="32">
        <f>IF(OR(M43="",M43=0),"",N43/M43)</f>
      </c>
    </row>
    <row r="44" ht="32" customHeight="1" spans="1:15" s="26" customFormat="1" x14ac:dyDescent="0.25">
      <c r="A44" s="39" t="s">
        <v>76</v>
      </c>
      <c r="B44" s="40" t="s">
        <v>93</v>
      </c>
      <c r="C44" s="41"/>
      <c r="D44" s="30">
        <f>IF(C44="","",C44+1)</f>
      </c>
      <c r="E44" s="42"/>
      <c r="F44" s="42"/>
      <c r="G44" s="32">
        <f>IF(OR(E44="",E44=0),"",F44/E44)</f>
      </c>
      <c r="H44" s="30">
        <f>IF(C44="","",C44+7)</f>
      </c>
      <c r="I44" s="42"/>
      <c r="J44" s="42"/>
      <c r="K44" s="32">
        <f>IF(OR(I44="",I44=0),"",J44/I44)</f>
      </c>
      <c r="L44" s="30">
        <f>IF(C44="","",C44+30)</f>
      </c>
      <c r="M44" s="42"/>
      <c r="N44" s="42"/>
      <c r="O44" s="32">
        <f>IF(OR(M44="",M44=0),"",N44/M44)</f>
      </c>
    </row>
    <row r="45" ht="32" customHeight="1" spans="1:15" s="26" customFormat="1" x14ac:dyDescent="0.25">
      <c r="A45" s="43" t="s">
        <v>76</v>
      </c>
      <c r="B45" s="44" t="s">
        <v>94</v>
      </c>
      <c r="C45" s="45"/>
      <c r="D45" s="36">
        <f>IF(C45="","",C45+1)</f>
      </c>
      <c r="E45" s="46"/>
      <c r="F45" s="46"/>
      <c r="G45" s="38">
        <f>IF(OR(E45="",E45=0),"",F45/E45)</f>
      </c>
      <c r="H45" s="36">
        <f>IF(C45="","",C45+7)</f>
      </c>
      <c r="I45" s="46"/>
      <c r="J45" s="46"/>
      <c r="K45" s="38">
        <f>IF(OR(I45="",I45=0),"",J45/I45)</f>
      </c>
      <c r="L45" s="36">
        <f>IF(C45="","",C45+30)</f>
      </c>
      <c r="M45" s="46"/>
      <c r="N45" s="46"/>
      <c r="O45" s="38">
        <f>IF(OR(M45="",M45=0),"",N45/M45)</f>
      </c>
    </row>
    <row r="46" ht="28" customHeight="1" spans="1:15" s="26" customFormat="1" x14ac:dyDescent="0.25">
      <c r="A46" s="27" t="s">
        <v>95</v>
      </c>
      <c r="B46" s="28" t="s">
        <v>96</v>
      </c>
      <c r="C46" s="29"/>
      <c r="D46" s="30">
        <f>IF(C46="","",C46+1)</f>
      </c>
      <c r="E46" s="31"/>
      <c r="F46" s="31"/>
      <c r="G46" s="32">
        <f>IF(OR(E46="",E46=0),"",F46/E46)</f>
      </c>
      <c r="H46" s="30">
        <f>IF(C46="","",C46+7)</f>
      </c>
      <c r="I46" s="31"/>
      <c r="J46" s="31"/>
      <c r="K46" s="32">
        <f>IF(OR(I46="",I46=0),"",J46/I46)</f>
      </c>
      <c r="L46" s="30">
        <f>IF(C46="","",C46+30)</f>
      </c>
      <c r="M46" s="31"/>
      <c r="N46" s="31"/>
      <c r="O46" s="32">
        <f>IF(OR(M46="",M46=0),"",N46/M46)</f>
      </c>
    </row>
    <row r="47" ht="32" customHeight="1" spans="1:15" s="26" customFormat="1" x14ac:dyDescent="0.25">
      <c r="A47" s="27" t="s">
        <v>95</v>
      </c>
      <c r="B47" s="28" t="s">
        <v>97</v>
      </c>
      <c r="C47" s="29"/>
      <c r="D47" s="30">
        <f>IF(C47="","",C47+1)</f>
      </c>
      <c r="E47" s="31"/>
      <c r="F47" s="31"/>
      <c r="G47" s="32">
        <f>IF(OR(E47="",E47=0),"",F47/E47)</f>
      </c>
      <c r="H47" s="30">
        <f>IF(C47="","",C47+7)</f>
      </c>
      <c r="I47" s="31"/>
      <c r="J47" s="31"/>
      <c r="K47" s="32">
        <f>IF(OR(I47="",I47=0),"",J47/I47)</f>
      </c>
      <c r="L47" s="30">
        <f>IF(C47="","",C47+30)</f>
      </c>
      <c r="M47" s="31"/>
      <c r="N47" s="31"/>
      <c r="O47" s="32">
        <f>IF(OR(M47="",M47=0),"",N47/M47)</f>
      </c>
    </row>
    <row r="48" ht="28" customHeight="1" spans="1:15" s="26" customFormat="1" x14ac:dyDescent="0.25">
      <c r="A48" s="27" t="s">
        <v>95</v>
      </c>
      <c r="B48" s="28" t="s">
        <v>98</v>
      </c>
      <c r="C48" s="29"/>
      <c r="D48" s="30">
        <f>IF(C48="","",C48+1)</f>
      </c>
      <c r="E48" s="31"/>
      <c r="F48" s="31"/>
      <c r="G48" s="32">
        <f>IF(OR(E48="",E48=0),"",F48/E48)</f>
      </c>
      <c r="H48" s="30">
        <f>IF(C48="","",C48+7)</f>
      </c>
      <c r="I48" s="31"/>
      <c r="J48" s="31"/>
      <c r="K48" s="32">
        <f>IF(OR(I48="",I48=0),"",J48/I48)</f>
      </c>
      <c r="L48" s="30">
        <f>IF(C48="","",C48+30)</f>
      </c>
      <c r="M48" s="31"/>
      <c r="N48" s="31"/>
      <c r="O48" s="32">
        <f>IF(OR(M48="",M48=0),"",N48/M48)</f>
      </c>
    </row>
    <row r="49" ht="32" customHeight="1" spans="1:15" s="26" customFormat="1" x14ac:dyDescent="0.25">
      <c r="A49" s="27" t="s">
        <v>95</v>
      </c>
      <c r="B49" s="28" t="s">
        <v>99</v>
      </c>
      <c r="C49" s="29"/>
      <c r="D49" s="30">
        <f>IF(C49="","",C49+1)</f>
      </c>
      <c r="E49" s="31"/>
      <c r="F49" s="31"/>
      <c r="G49" s="32">
        <f>IF(OR(E49="",E49=0),"",F49/E49)</f>
      </c>
      <c r="H49" s="30">
        <f>IF(C49="","",C49+7)</f>
      </c>
      <c r="I49" s="31"/>
      <c r="J49" s="31"/>
      <c r="K49" s="32">
        <f>IF(OR(I49="",I49=0),"",J49/I49)</f>
      </c>
      <c r="L49" s="30">
        <f>IF(C49="","",C49+30)</f>
      </c>
      <c r="M49" s="31"/>
      <c r="N49" s="31"/>
      <c r="O49" s="32">
        <f>IF(OR(M49="",M49=0),"",N49/M49)</f>
      </c>
    </row>
    <row r="50" ht="32" customHeight="1" spans="1:15" s="26" customFormat="1" x14ac:dyDescent="0.25">
      <c r="A50" s="27" t="s">
        <v>95</v>
      </c>
      <c r="B50" s="28" t="s">
        <v>100</v>
      </c>
      <c r="C50" s="29"/>
      <c r="D50" s="30">
        <f>IF(C50="","",C50+1)</f>
      </c>
      <c r="E50" s="31"/>
      <c r="F50" s="31"/>
      <c r="G50" s="32">
        <f>IF(OR(E50="",E50=0),"",F50/E50)</f>
      </c>
      <c r="H50" s="30">
        <f>IF(C50="","",C50+7)</f>
      </c>
      <c r="I50" s="31"/>
      <c r="J50" s="31"/>
      <c r="K50" s="32">
        <f>IF(OR(I50="",I50=0),"",J50/I50)</f>
      </c>
      <c r="L50" s="30">
        <f>IF(C50="","",C50+30)</f>
      </c>
      <c r="M50" s="31"/>
      <c r="N50" s="31"/>
      <c r="O50" s="32">
        <f>IF(OR(M50="",M50=0),"",N50/M50)</f>
      </c>
    </row>
    <row r="51" ht="32" customHeight="1" spans="1:15" s="26" customFormat="1" x14ac:dyDescent="0.25">
      <c r="A51" s="27" t="s">
        <v>95</v>
      </c>
      <c r="B51" s="28" t="s">
        <v>101</v>
      </c>
      <c r="C51" s="29"/>
      <c r="D51" s="30">
        <f>IF(C51="","",C51+1)</f>
      </c>
      <c r="E51" s="31"/>
      <c r="F51" s="31"/>
      <c r="G51" s="32">
        <f>IF(OR(E51="",E51=0),"",F51/E51)</f>
      </c>
      <c r="H51" s="30">
        <f>IF(C51="","",C51+7)</f>
      </c>
      <c r="I51" s="31"/>
      <c r="J51" s="31"/>
      <c r="K51" s="32">
        <f>IF(OR(I51="",I51=0),"",J51/I51)</f>
      </c>
      <c r="L51" s="30">
        <f>IF(C51="","",C51+30)</f>
      </c>
      <c r="M51" s="31"/>
      <c r="N51" s="31"/>
      <c r="O51" s="32">
        <f>IF(OR(M51="",M51=0),"",N51/M51)</f>
      </c>
    </row>
    <row r="52" ht="28" customHeight="1" spans="1:15" s="26" customFormat="1" x14ac:dyDescent="0.25">
      <c r="A52" s="27" t="s">
        <v>95</v>
      </c>
      <c r="B52" s="28" t="s">
        <v>102</v>
      </c>
      <c r="C52" s="29"/>
      <c r="D52" s="30">
        <f>IF(C52="","",C52+1)</f>
      </c>
      <c r="E52" s="31"/>
      <c r="F52" s="31"/>
      <c r="G52" s="32">
        <f>IF(OR(E52="",E52=0),"",F52/E52)</f>
      </c>
      <c r="H52" s="30">
        <f>IF(C52="","",C52+7)</f>
      </c>
      <c r="I52" s="31"/>
      <c r="J52" s="31"/>
      <c r="K52" s="32">
        <f>IF(OR(I52="",I52=0),"",J52/I52)</f>
      </c>
      <c r="L52" s="30">
        <f>IF(C52="","",C52+30)</f>
      </c>
      <c r="M52" s="31"/>
      <c r="N52" s="31"/>
      <c r="O52" s="32">
        <f>IF(OR(M52="",M52=0),"",N52/M52)</f>
      </c>
    </row>
    <row r="53" ht="28" customHeight="1" spans="1:15" s="26" customFormat="1" x14ac:dyDescent="0.25">
      <c r="A53" s="27" t="s">
        <v>95</v>
      </c>
      <c r="B53" s="28" t="s">
        <v>103</v>
      </c>
      <c r="C53" s="29"/>
      <c r="D53" s="30">
        <f>IF(C53="","",C53+1)</f>
      </c>
      <c r="E53" s="31"/>
      <c r="F53" s="31"/>
      <c r="G53" s="32">
        <f>IF(OR(E53="",E53=0),"",F53/E53)</f>
      </c>
      <c r="H53" s="30">
        <f>IF(C53="","",C53+7)</f>
      </c>
      <c r="I53" s="31"/>
      <c r="J53" s="31"/>
      <c r="K53" s="32">
        <f>IF(OR(I53="",I53=0),"",J53/I53)</f>
      </c>
      <c r="L53" s="30">
        <f>IF(C53="","",C53+30)</f>
      </c>
      <c r="M53" s="31"/>
      <c r="N53" s="31"/>
      <c r="O53" s="32">
        <f>IF(OR(M53="",M53=0),"",N53/M53)</f>
      </c>
    </row>
    <row r="54" ht="28" customHeight="1" spans="1:15" s="26" customFormat="1" x14ac:dyDescent="0.25">
      <c r="A54" s="27" t="s">
        <v>95</v>
      </c>
      <c r="B54" s="28" t="s">
        <v>104</v>
      </c>
      <c r="C54" s="29"/>
      <c r="D54" s="30">
        <f>IF(C54="","",C54+1)</f>
      </c>
      <c r="E54" s="31"/>
      <c r="F54" s="31"/>
      <c r="G54" s="32">
        <f>IF(OR(E54="",E54=0),"",F54/E54)</f>
      </c>
      <c r="H54" s="30">
        <f>IF(C54="","",C54+7)</f>
      </c>
      <c r="I54" s="31"/>
      <c r="J54" s="31"/>
      <c r="K54" s="32">
        <f>IF(OR(I54="",I54=0),"",J54/I54)</f>
      </c>
      <c r="L54" s="30">
        <f>IF(C54="","",C54+30)</f>
      </c>
      <c r="M54" s="31"/>
      <c r="N54" s="31"/>
      <c r="O54" s="32">
        <f>IF(OR(M54="",M54=0),"",N54/M54)</f>
      </c>
    </row>
    <row r="55" ht="32" customHeight="1" spans="1:15" s="26" customFormat="1" x14ac:dyDescent="0.25">
      <c r="A55" s="27" t="s">
        <v>95</v>
      </c>
      <c r="B55" s="28" t="s">
        <v>105</v>
      </c>
      <c r="C55" s="29"/>
      <c r="D55" s="30">
        <f>IF(C55="","",C55+1)</f>
      </c>
      <c r="E55" s="31"/>
      <c r="F55" s="31"/>
      <c r="G55" s="32">
        <f>IF(OR(E55="",E55=0),"",F55/E55)</f>
      </c>
      <c r="H55" s="30">
        <f>IF(C55="","",C55+7)</f>
      </c>
      <c r="I55" s="31"/>
      <c r="J55" s="31"/>
      <c r="K55" s="32">
        <f>IF(OR(I55="",I55=0),"",J55/I55)</f>
      </c>
      <c r="L55" s="30">
        <f>IF(C55="","",C55+30)</f>
      </c>
      <c r="M55" s="31"/>
      <c r="N55" s="31"/>
      <c r="O55" s="32">
        <f>IF(OR(M55="",M55=0),"",N55/M55)</f>
      </c>
    </row>
    <row r="56" ht="28" customHeight="1" spans="1:15" s="26" customFormat="1" x14ac:dyDescent="0.25">
      <c r="A56" s="27" t="s">
        <v>95</v>
      </c>
      <c r="B56" s="28" t="s">
        <v>106</v>
      </c>
      <c r="C56" s="29"/>
      <c r="D56" s="30">
        <f>IF(C56="","",C56+1)</f>
      </c>
      <c r="E56" s="31"/>
      <c r="F56" s="31"/>
      <c r="G56" s="32">
        <f>IF(OR(E56="",E56=0),"",F56/E56)</f>
      </c>
      <c r="H56" s="30">
        <f>IF(C56="","",C56+7)</f>
      </c>
      <c r="I56" s="31"/>
      <c r="J56" s="31"/>
      <c r="K56" s="32">
        <f>IF(OR(I56="",I56=0),"",J56/I56)</f>
      </c>
      <c r="L56" s="30">
        <f>IF(C56="","",C56+30)</f>
      </c>
      <c r="M56" s="31"/>
      <c r="N56" s="31"/>
      <c r="O56" s="32">
        <f>IF(OR(M56="",M56=0),"",N56/M56)</f>
      </c>
    </row>
    <row r="57" ht="28" customHeight="1" spans="1:15" s="26" customFormat="1" x14ac:dyDescent="0.25">
      <c r="A57" s="27" t="s">
        <v>95</v>
      </c>
      <c r="B57" s="28" t="s">
        <v>107</v>
      </c>
      <c r="C57" s="29"/>
      <c r="D57" s="30">
        <f>IF(C57="","",C57+1)</f>
      </c>
      <c r="E57" s="31"/>
      <c r="F57" s="31"/>
      <c r="G57" s="32">
        <f>IF(OR(E57="",E57=0),"",F57/E57)</f>
      </c>
      <c r="H57" s="30">
        <f>IF(C57="","",C57+7)</f>
      </c>
      <c r="I57" s="31"/>
      <c r="J57" s="31"/>
      <c r="K57" s="32">
        <f>IF(OR(I57="",I57=0),"",J57/I57)</f>
      </c>
      <c r="L57" s="30">
        <f>IF(C57="","",C57+30)</f>
      </c>
      <c r="M57" s="31"/>
      <c r="N57" s="31"/>
      <c r="O57" s="32">
        <f>IF(OR(M57="",M57=0),"",N57/M57)</f>
      </c>
    </row>
    <row r="58" ht="28" customHeight="1" spans="1:15" s="26" customFormat="1" x14ac:dyDescent="0.25">
      <c r="A58" s="27" t="s">
        <v>95</v>
      </c>
      <c r="B58" s="28" t="s">
        <v>108</v>
      </c>
      <c r="C58" s="29"/>
      <c r="D58" s="30">
        <f>IF(C58="","",C58+1)</f>
      </c>
      <c r="E58" s="31"/>
      <c r="F58" s="31"/>
      <c r="G58" s="32">
        <f>IF(OR(E58="",E58=0),"",F58/E58)</f>
      </c>
      <c r="H58" s="30">
        <f>IF(C58="","",C58+7)</f>
      </c>
      <c r="I58" s="31"/>
      <c r="J58" s="31"/>
      <c r="K58" s="32">
        <f>IF(OR(I58="",I58=0),"",J58/I58)</f>
      </c>
      <c r="L58" s="30">
        <f>IF(C58="","",C58+30)</f>
      </c>
      <c r="M58" s="31"/>
      <c r="N58" s="31"/>
      <c r="O58" s="32">
        <f>IF(OR(M58="",M58=0),"",N58/M58)</f>
      </c>
    </row>
    <row r="59" ht="32" customHeight="1" spans="1:15" s="26" customFormat="1" x14ac:dyDescent="0.25">
      <c r="A59" s="27" t="s">
        <v>95</v>
      </c>
      <c r="B59" s="28" t="s">
        <v>109</v>
      </c>
      <c r="C59" s="29"/>
      <c r="D59" s="30">
        <f>IF(C59="","",C59+1)</f>
      </c>
      <c r="E59" s="31"/>
      <c r="F59" s="31"/>
      <c r="G59" s="32">
        <f>IF(OR(E59="",E59=0),"",F59/E59)</f>
      </c>
      <c r="H59" s="30">
        <f>IF(C59="","",C59+7)</f>
      </c>
      <c r="I59" s="31"/>
      <c r="J59" s="31"/>
      <c r="K59" s="32">
        <f>IF(OR(I59="",I59=0),"",J59/I59)</f>
      </c>
      <c r="L59" s="30">
        <f>IF(C59="","",C59+30)</f>
      </c>
      <c r="M59" s="31"/>
      <c r="N59" s="31"/>
      <c r="O59" s="32">
        <f>IF(OR(M59="",M59=0),"",N59/M59)</f>
      </c>
    </row>
    <row r="60" ht="28" customHeight="1" spans="1:15" s="26" customFormat="1" x14ac:dyDescent="0.25">
      <c r="A60" s="27" t="s">
        <v>95</v>
      </c>
      <c r="B60" s="28" t="s">
        <v>110</v>
      </c>
      <c r="C60" s="29"/>
      <c r="D60" s="30">
        <f>IF(C60="","",C60+1)</f>
      </c>
      <c r="E60" s="31"/>
      <c r="F60" s="31"/>
      <c r="G60" s="32">
        <f>IF(OR(E60="",E60=0),"",F60/E60)</f>
      </c>
      <c r="H60" s="30">
        <f>IF(C60="","",C60+7)</f>
      </c>
      <c r="I60" s="31"/>
      <c r="J60" s="31"/>
      <c r="K60" s="32">
        <f>IF(OR(I60="",I60=0),"",J60/I60)</f>
      </c>
      <c r="L60" s="30">
        <f>IF(C60="","",C60+30)</f>
      </c>
      <c r="M60" s="31"/>
      <c r="N60" s="31"/>
      <c r="O60" s="32">
        <f>IF(OR(M60="",M60=0),"",N60/M60)</f>
      </c>
    </row>
    <row r="61" ht="28" customHeight="1" spans="1:15" s="26" customFormat="1" x14ac:dyDescent="0.25">
      <c r="A61" s="33" t="s">
        <v>95</v>
      </c>
      <c r="B61" s="34" t="s">
        <v>111</v>
      </c>
      <c r="C61" s="35"/>
      <c r="D61" s="36">
        <f>IF(C61="","",C61+1)</f>
      </c>
      <c r="E61" s="37"/>
      <c r="F61" s="37"/>
      <c r="G61" s="38">
        <f>IF(OR(E61="",E61=0),"",F61/E61)</f>
      </c>
      <c r="H61" s="36">
        <f>IF(C61="","",C61+7)</f>
      </c>
      <c r="I61" s="37"/>
      <c r="J61" s="37"/>
      <c r="K61" s="38">
        <f>IF(OR(I61="",I61=0),"",J61/I61)</f>
      </c>
      <c r="L61" s="36">
        <f>IF(C61="","",C61+30)</f>
      </c>
      <c r="M61" s="37"/>
      <c r="N61" s="37"/>
      <c r="O61" s="38">
        <f>IF(OR(M61="",M61=0),"",N61/M61)</f>
      </c>
    </row>
    <row r="62" ht="32" customHeight="1" spans="1:15" s="26" customFormat="1" x14ac:dyDescent="0.25">
      <c r="A62" s="39" t="s">
        <v>112</v>
      </c>
      <c r="B62" s="40" t="s">
        <v>113</v>
      </c>
      <c r="C62" s="41"/>
      <c r="D62" s="30">
        <f>IF(C62="","",C62+1)</f>
      </c>
      <c r="E62" s="42"/>
      <c r="F62" s="42"/>
      <c r="G62" s="32">
        <f>IF(OR(E62="",E62=0),"",F62/E62)</f>
      </c>
      <c r="H62" s="30">
        <f>IF(C62="","",C62+7)</f>
      </c>
      <c r="I62" s="42"/>
      <c r="J62" s="42"/>
      <c r="K62" s="32">
        <f>IF(OR(I62="",I62=0),"",J62/I62)</f>
      </c>
      <c r="L62" s="30">
        <f>IF(C62="","",C62+30)</f>
      </c>
      <c r="M62" s="42"/>
      <c r="N62" s="42"/>
      <c r="O62" s="32">
        <f>IF(OR(M62="",M62=0),"",N62/M62)</f>
      </c>
    </row>
    <row r="63" ht="32" customHeight="1" spans="1:15" s="26" customFormat="1" x14ac:dyDescent="0.25">
      <c r="A63" s="39" t="s">
        <v>112</v>
      </c>
      <c r="B63" s="40" t="s">
        <v>114</v>
      </c>
      <c r="C63" s="41"/>
      <c r="D63" s="30">
        <f>IF(C63="","",C63+1)</f>
      </c>
      <c r="E63" s="42"/>
      <c r="F63" s="42"/>
      <c r="G63" s="32">
        <f>IF(OR(E63="",E63=0),"",F63/E63)</f>
      </c>
      <c r="H63" s="30">
        <f>IF(C63="","",C63+7)</f>
      </c>
      <c r="I63" s="42"/>
      <c r="J63" s="42"/>
      <c r="K63" s="32">
        <f>IF(OR(I63="",I63=0),"",J63/I63)</f>
      </c>
      <c r="L63" s="30">
        <f>IF(C63="","",C63+30)</f>
      </c>
      <c r="M63" s="42"/>
      <c r="N63" s="42"/>
      <c r="O63" s="32">
        <f>IF(OR(M63="",M63=0),"",N63/M63)</f>
      </c>
    </row>
    <row r="64" ht="32" customHeight="1" spans="1:15" s="26" customFormat="1" x14ac:dyDescent="0.25">
      <c r="A64" s="39" t="s">
        <v>112</v>
      </c>
      <c r="B64" s="40" t="s">
        <v>115</v>
      </c>
      <c r="C64" s="41"/>
      <c r="D64" s="30">
        <f>IF(C64="","",C64+1)</f>
      </c>
      <c r="E64" s="42"/>
      <c r="F64" s="42"/>
      <c r="G64" s="32">
        <f>IF(OR(E64="",E64=0),"",F64/E64)</f>
      </c>
      <c r="H64" s="30">
        <f>IF(C64="","",C64+7)</f>
      </c>
      <c r="I64" s="42"/>
      <c r="J64" s="42"/>
      <c r="K64" s="32">
        <f>IF(OR(I64="",I64=0),"",J64/I64)</f>
      </c>
      <c r="L64" s="30">
        <f>IF(C64="","",C64+30)</f>
      </c>
      <c r="M64" s="42"/>
      <c r="N64" s="42"/>
      <c r="O64" s="32">
        <f>IF(OR(M64="",M64=0),"",N64/M64)</f>
      </c>
    </row>
    <row r="65" ht="32" customHeight="1" spans="1:15" s="26" customFormat="1" x14ac:dyDescent="0.25">
      <c r="A65" s="39" t="s">
        <v>112</v>
      </c>
      <c r="B65" s="40" t="s">
        <v>116</v>
      </c>
      <c r="C65" s="41"/>
      <c r="D65" s="30">
        <f>IF(C65="","",C65+1)</f>
      </c>
      <c r="E65" s="42"/>
      <c r="F65" s="42"/>
      <c r="G65" s="32">
        <f>IF(OR(E65="",E65=0),"",F65/E65)</f>
      </c>
      <c r="H65" s="30">
        <f>IF(C65="","",C65+7)</f>
      </c>
      <c r="I65" s="42"/>
      <c r="J65" s="42"/>
      <c r="K65" s="32">
        <f>IF(OR(I65="",I65=0),"",J65/I65)</f>
      </c>
      <c r="L65" s="30">
        <f>IF(C65="","",C65+30)</f>
      </c>
      <c r="M65" s="42"/>
      <c r="N65" s="42"/>
      <c r="O65" s="32">
        <f>IF(OR(M65="",M65=0),"",N65/M65)</f>
      </c>
    </row>
    <row r="66" ht="32" customHeight="1" spans="1:15" s="26" customFormat="1" x14ac:dyDescent="0.25">
      <c r="A66" s="39" t="s">
        <v>112</v>
      </c>
      <c r="B66" s="40" t="s">
        <v>117</v>
      </c>
      <c r="C66" s="41"/>
      <c r="D66" s="30">
        <f>IF(C66="","",C66+1)</f>
      </c>
      <c r="E66" s="42"/>
      <c r="F66" s="42"/>
      <c r="G66" s="32">
        <f>IF(OR(E66="",E66=0),"",F66/E66)</f>
      </c>
      <c r="H66" s="30">
        <f>IF(C66="","",C66+7)</f>
      </c>
      <c r="I66" s="42"/>
      <c r="J66" s="42"/>
      <c r="K66" s="32">
        <f>IF(OR(I66="",I66=0),"",J66/I66)</f>
      </c>
      <c r="L66" s="30">
        <f>IF(C66="","",C66+30)</f>
      </c>
      <c r="M66" s="42"/>
      <c r="N66" s="42"/>
      <c r="O66" s="32">
        <f>IF(OR(M66="",M66=0),"",N66/M66)</f>
      </c>
    </row>
    <row r="67" ht="32" customHeight="1" spans="1:15" s="26" customFormat="1" x14ac:dyDescent="0.25">
      <c r="A67" s="39" t="s">
        <v>112</v>
      </c>
      <c r="B67" s="40" t="s">
        <v>118</v>
      </c>
      <c r="C67" s="41"/>
      <c r="D67" s="30">
        <f>IF(C67="","",C67+1)</f>
      </c>
      <c r="E67" s="42"/>
      <c r="F67" s="42"/>
      <c r="G67" s="32">
        <f>IF(OR(E67="",E67=0),"",F67/E67)</f>
      </c>
      <c r="H67" s="30">
        <f>IF(C67="","",C67+7)</f>
      </c>
      <c r="I67" s="42"/>
      <c r="J67" s="42"/>
      <c r="K67" s="32">
        <f>IF(OR(I67="",I67=0),"",J67/I67)</f>
      </c>
      <c r="L67" s="30">
        <f>IF(C67="","",C67+30)</f>
      </c>
      <c r="M67" s="42"/>
      <c r="N67" s="42"/>
      <c r="O67" s="32">
        <f>IF(OR(M67="",M67=0),"",N67/M67)</f>
      </c>
    </row>
    <row r="68" ht="32" customHeight="1" spans="1:15" s="26" customFormat="1" x14ac:dyDescent="0.25">
      <c r="A68" s="39" t="s">
        <v>112</v>
      </c>
      <c r="B68" s="40" t="s">
        <v>119</v>
      </c>
      <c r="C68" s="41"/>
      <c r="D68" s="30">
        <f>IF(C68="","",C68+1)</f>
      </c>
      <c r="E68" s="42"/>
      <c r="F68" s="42"/>
      <c r="G68" s="32">
        <f>IF(OR(E68="",E68=0),"",F68/E68)</f>
      </c>
      <c r="H68" s="30">
        <f>IF(C68="","",C68+7)</f>
      </c>
      <c r="I68" s="42"/>
      <c r="J68" s="42"/>
      <c r="K68" s="32">
        <f>IF(OR(I68="",I68=0),"",J68/I68)</f>
      </c>
      <c r="L68" s="30">
        <f>IF(C68="","",C68+30)</f>
      </c>
      <c r="M68" s="42"/>
      <c r="N68" s="42"/>
      <c r="O68" s="32">
        <f>IF(OR(M68="",M68=0),"",N68/M68)</f>
      </c>
    </row>
    <row r="69" ht="32" customHeight="1" spans="1:15" s="26" customFormat="1" x14ac:dyDescent="0.25">
      <c r="A69" s="39" t="s">
        <v>112</v>
      </c>
      <c r="B69" s="40" t="s">
        <v>120</v>
      </c>
      <c r="C69" s="41"/>
      <c r="D69" s="30">
        <f>IF(C69="","",C69+1)</f>
      </c>
      <c r="E69" s="42"/>
      <c r="F69" s="42"/>
      <c r="G69" s="32">
        <f>IF(OR(E69="",E69=0),"",F69/E69)</f>
      </c>
      <c r="H69" s="30">
        <f>IF(C69="","",C69+7)</f>
      </c>
      <c r="I69" s="42"/>
      <c r="J69" s="42"/>
      <c r="K69" s="32">
        <f>IF(OR(I69="",I69=0),"",J69/I69)</f>
      </c>
      <c r="L69" s="30">
        <f>IF(C69="","",C69+30)</f>
      </c>
      <c r="M69" s="42"/>
      <c r="N69" s="42"/>
      <c r="O69" s="32">
        <f>IF(OR(M69="",M69=0),"",N69/M69)</f>
      </c>
    </row>
    <row r="70" ht="32" customHeight="1" spans="1:15" s="26" customFormat="1" x14ac:dyDescent="0.25">
      <c r="A70" s="39" t="s">
        <v>112</v>
      </c>
      <c r="B70" s="40" t="s">
        <v>121</v>
      </c>
      <c r="C70" s="41"/>
      <c r="D70" s="30">
        <f>IF(C70="","",C70+1)</f>
      </c>
      <c r="E70" s="42"/>
      <c r="F70" s="42"/>
      <c r="G70" s="32">
        <f>IF(OR(E70="",E70=0),"",F70/E70)</f>
      </c>
      <c r="H70" s="30">
        <f>IF(C70="","",C70+7)</f>
      </c>
      <c r="I70" s="42"/>
      <c r="J70" s="42"/>
      <c r="K70" s="32">
        <f>IF(OR(I70="",I70=0),"",J70/I70)</f>
      </c>
      <c r="L70" s="30">
        <f>IF(C70="","",C70+30)</f>
      </c>
      <c r="M70" s="42"/>
      <c r="N70" s="42"/>
      <c r="O70" s="32">
        <f>IF(OR(M70="",M70=0),"",N70/M70)</f>
      </c>
    </row>
    <row r="71" ht="32" customHeight="1" spans="1:15" s="26" customFormat="1" x14ac:dyDescent="0.25">
      <c r="A71" s="39" t="s">
        <v>112</v>
      </c>
      <c r="B71" s="40" t="s">
        <v>122</v>
      </c>
      <c r="C71" s="41"/>
      <c r="D71" s="30">
        <f>IF(C71="","",C71+1)</f>
      </c>
      <c r="E71" s="42"/>
      <c r="F71" s="42"/>
      <c r="G71" s="32">
        <f>IF(OR(E71="",E71=0),"",F71/E71)</f>
      </c>
      <c r="H71" s="30">
        <f>IF(C71="","",C71+7)</f>
      </c>
      <c r="I71" s="42"/>
      <c r="J71" s="42"/>
      <c r="K71" s="32">
        <f>IF(OR(I71="",I71=0),"",J71/I71)</f>
      </c>
      <c r="L71" s="30">
        <f>IF(C71="","",C71+30)</f>
      </c>
      <c r="M71" s="42"/>
      <c r="N71" s="42"/>
      <c r="O71" s="32">
        <f>IF(OR(M71="",M71=0),"",N71/M71)</f>
      </c>
    </row>
    <row r="72" ht="32" customHeight="1" spans="1:15" s="26" customFormat="1" x14ac:dyDescent="0.25">
      <c r="A72" s="39" t="s">
        <v>112</v>
      </c>
      <c r="B72" s="40" t="s">
        <v>123</v>
      </c>
      <c r="C72" s="41"/>
      <c r="D72" s="30">
        <f>IF(C72="","",C72+1)</f>
      </c>
      <c r="E72" s="42"/>
      <c r="F72" s="42"/>
      <c r="G72" s="32">
        <f>IF(OR(E72="",E72=0),"",F72/E72)</f>
      </c>
      <c r="H72" s="30">
        <f>IF(C72="","",C72+7)</f>
      </c>
      <c r="I72" s="42"/>
      <c r="J72" s="42"/>
      <c r="K72" s="32">
        <f>IF(OR(I72="",I72=0),"",J72/I72)</f>
      </c>
      <c r="L72" s="30">
        <f>IF(C72="","",C72+30)</f>
      </c>
      <c r="M72" s="42"/>
      <c r="N72" s="42"/>
      <c r="O72" s="32">
        <f>IF(OR(M72="",M72=0),"",N72/M72)</f>
      </c>
    </row>
    <row r="73" ht="32" customHeight="1" spans="1:15" s="26" customFormat="1" x14ac:dyDescent="0.25">
      <c r="A73" s="43" t="s">
        <v>112</v>
      </c>
      <c r="B73" s="44" t="s">
        <v>124</v>
      </c>
      <c r="C73" s="45"/>
      <c r="D73" s="36">
        <f>IF(C73="","",C73+1)</f>
      </c>
      <c r="E73" s="46"/>
      <c r="F73" s="46"/>
      <c r="G73" s="38">
        <f>IF(OR(E73="",E73=0),"",F73/E73)</f>
      </c>
      <c r="H73" s="36">
        <f>IF(C73="","",C73+7)</f>
      </c>
      <c r="I73" s="46"/>
      <c r="J73" s="46"/>
      <c r="K73" s="38">
        <f>IF(OR(I73="",I73=0),"",J73/I73)</f>
      </c>
      <c r="L73" s="36">
        <f>IF(C73="","",C73+30)</f>
      </c>
      <c r="M73" s="46"/>
      <c r="N73" s="46"/>
      <c r="O73" s="38">
        <f>IF(OR(M73="",M73=0),"",N73/M73)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73">
    <cfRule type="cellIs" dxfId="0" priority="1" operator="lessThan">
      <formula>0.5</formula>
    </cfRule>
    <cfRule type="cellIs" dxfId="1" priority="2" operator="between">
      <formula>0.5</formula>
      <formula>0.74</formula>
    </cfRule>
    <cfRule type="cellIs" dxfId="2" priority="3" operator="greaterThan">
      <formula>0.74</formula>
    </cfRule>
  </conditionalFormatting>
  <conditionalFormatting sqref="K8:K73">
    <cfRule type="cellIs" dxfId="3" priority="4" operator="lessThan">
      <formula>0.5</formula>
    </cfRule>
    <cfRule type="cellIs" dxfId="4" priority="5" operator="between">
      <formula>0.5</formula>
      <formula>0.74</formula>
    </cfRule>
    <cfRule type="cellIs" dxfId="5" priority="6" operator="greaterThan">
      <formula>0.74</formula>
    </cfRule>
  </conditionalFormatting>
  <conditionalFormatting sqref="O8:O73">
    <cfRule type="cellIs" dxfId="6" priority="7" operator="lessThan">
      <formula>0.5</formula>
    </cfRule>
    <cfRule type="cellIs" dxfId="7" priority="8" operator="between">
      <formula>0.5</formula>
      <formula>0.74</formula>
    </cfRule>
    <cfRule type="cellIs" dxfId="8" priority="9" operator="greaterThan">
      <formula>0.74</formula>
    </cfRule>
  </conditionalFormatting>
  <dataValidations count="201">
    <dataValidation type="whole" operator="greaterThanOrEqual" allowBlank="1" showErrorMessage="1" error="Informe um número inteiro maior ou igual a zero." sqref="E8:E73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44">
      <formula1>0</formula1>
      <formula2>E44</formula2>
    </dataValidation>
    <dataValidation type="whole" allowBlank="1" showErrorMessage="1" error="Acertos não pode ser maior que as questões feitas." sqref="F45">
      <formula1>0</formula1>
      <formula2>E45</formula2>
    </dataValidation>
    <dataValidation type="whole" allowBlank="1" showErrorMessage="1" error="Acertos não pode ser maior que as questões feitas." sqref="F46">
      <formula1>0</formula1>
      <formula2>E46</formula2>
    </dataValidation>
    <dataValidation type="whole" allowBlank="1" showErrorMessage="1" error="Acertos não pode ser maior que as questões feitas." sqref="F47">
      <formula1>0</formula1>
      <formula2>E47</formula2>
    </dataValidation>
    <dataValidation type="whole" allowBlank="1" showErrorMessage="1" error="Acertos não pode ser maior que as questões feitas." sqref="F48">
      <formula1>0</formula1>
      <formula2>E48</formula2>
    </dataValidation>
    <dataValidation type="whole" allowBlank="1" showErrorMessage="1" error="Acertos não pode ser maior que as questões feitas." sqref="F49">
      <formula1>0</formula1>
      <formula2>E49</formula2>
    </dataValidation>
    <dataValidation type="whole" allowBlank="1" showErrorMessage="1" error="Acertos não pode ser maior que as questões feitas." sqref="F50">
      <formula1>0</formula1>
      <formula2>E50</formula2>
    </dataValidation>
    <dataValidation type="whole" allowBlank="1" showErrorMessage="1" error="Acertos não pode ser maior que as questões feitas." sqref="F51">
      <formula1>0</formula1>
      <formula2>E51</formula2>
    </dataValidation>
    <dataValidation type="whole" allowBlank="1" showErrorMessage="1" error="Acertos não pode ser maior que as questões feitas." sqref="F52">
      <formula1>0</formula1>
      <formula2>E52</formula2>
    </dataValidation>
    <dataValidation type="whole" allowBlank="1" showErrorMessage="1" error="Acertos não pode ser maior que as questões feitas." sqref="F53">
      <formula1>0</formula1>
      <formula2>E53</formula2>
    </dataValidation>
    <dataValidation type="whole" allowBlank="1" showErrorMessage="1" error="Acertos não pode ser maior que as questões feitas." sqref="F54">
      <formula1>0</formula1>
      <formula2>E54</formula2>
    </dataValidation>
    <dataValidation type="whole" allowBlank="1" showErrorMessage="1" error="Acertos não pode ser maior que as questões feitas." sqref="F55">
      <formula1>0</formula1>
      <formula2>E55</formula2>
    </dataValidation>
    <dataValidation type="whole" allowBlank="1" showErrorMessage="1" error="Acertos não pode ser maior que as questões feitas." sqref="F56">
      <formula1>0</formula1>
      <formula2>E56</formula2>
    </dataValidation>
    <dataValidation type="whole" allowBlank="1" showErrorMessage="1" error="Acertos não pode ser maior que as questões feitas." sqref="F57">
      <formula1>0</formula1>
      <formula2>E57</formula2>
    </dataValidation>
    <dataValidation type="whole" allowBlank="1" showErrorMessage="1" error="Acertos não pode ser maior que as questões feitas." sqref="F58">
      <formula1>0</formula1>
      <formula2>E58</formula2>
    </dataValidation>
    <dataValidation type="whole" allowBlank="1" showErrorMessage="1" error="Acertos não pode ser maior que as questões feitas." sqref="F59">
      <formula1>0</formula1>
      <formula2>E59</formula2>
    </dataValidation>
    <dataValidation type="whole" allowBlank="1" showErrorMessage="1" error="Acertos não pode ser maior que as questões feitas." sqref="F60">
      <formula1>0</formula1>
      <formula2>E60</formula2>
    </dataValidation>
    <dataValidation type="whole" allowBlank="1" showErrorMessage="1" error="Acertos não pode ser maior que as questões feitas." sqref="F61">
      <formula1>0</formula1>
      <formula2>E61</formula2>
    </dataValidation>
    <dataValidation type="whole" allowBlank="1" showErrorMessage="1" error="Acertos não pode ser maior que as questões feitas." sqref="F62">
      <formula1>0</formula1>
      <formula2>E62</formula2>
    </dataValidation>
    <dataValidation type="whole" allowBlank="1" showErrorMessage="1" error="Acertos não pode ser maior que as questões feitas." sqref="F63">
      <formula1>0</formula1>
      <formula2>E63</formula2>
    </dataValidation>
    <dataValidation type="whole" allowBlank="1" showErrorMessage="1" error="Acertos não pode ser maior que as questões feitas." sqref="F64">
      <formula1>0</formula1>
      <formula2>E64</formula2>
    </dataValidation>
    <dataValidation type="whole" allowBlank="1" showErrorMessage="1" error="Acertos não pode ser maior que as questões feitas." sqref="F65">
      <formula1>0</formula1>
      <formula2>E65</formula2>
    </dataValidation>
    <dataValidation type="whole" allowBlank="1" showErrorMessage="1" error="Acertos não pode ser maior que as questões feitas." sqref="F66">
      <formula1>0</formula1>
      <formula2>E66</formula2>
    </dataValidation>
    <dataValidation type="whole" allowBlank="1" showErrorMessage="1" error="Acertos não pode ser maior que as questões feitas." sqref="F67">
      <formula1>0</formula1>
      <formula2>E67</formula2>
    </dataValidation>
    <dataValidation type="whole" allowBlank="1" showErrorMessage="1" error="Acertos não pode ser maior que as questões feitas." sqref="F68">
      <formula1>0</formula1>
      <formula2>E68</formula2>
    </dataValidation>
    <dataValidation type="whole" allowBlank="1" showErrorMessage="1" error="Acertos não pode ser maior que as questões feitas." sqref="F69">
      <formula1>0</formula1>
      <formula2>E69</formula2>
    </dataValidation>
    <dataValidation type="whole" allowBlank="1" showErrorMessage="1" error="Acertos não pode ser maior que as questões feitas." sqref="F70">
      <formula1>0</formula1>
      <formula2>E70</formula2>
    </dataValidation>
    <dataValidation type="whole" allowBlank="1" showErrorMessage="1" error="Acertos não pode ser maior que as questões feitas." sqref="F71">
      <formula1>0</formula1>
      <formula2>E71</formula2>
    </dataValidation>
    <dataValidation type="whole" allowBlank="1" showErrorMessage="1" error="Acertos não pode ser maior que as questões feitas." sqref="F72">
      <formula1>0</formula1>
      <formula2>E72</formula2>
    </dataValidation>
    <dataValidation type="whole" allowBlank="1" showErrorMessage="1" error="Acertos não pode ser maior que as questões feitas." sqref="F73">
      <formula1>0</formula1>
      <formula2>E73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73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44">
      <formula1>0</formula1>
      <formula2>I44</formula2>
    </dataValidation>
    <dataValidation type="whole" allowBlank="1" showErrorMessage="1" error="Acertos não pode ser maior que as questões feitas." sqref="J45">
      <formula1>0</formula1>
      <formula2>I45</formula2>
    </dataValidation>
    <dataValidation type="whole" allowBlank="1" showErrorMessage="1" error="Acertos não pode ser maior que as questões feitas." sqref="J46">
      <formula1>0</formula1>
      <formula2>I46</formula2>
    </dataValidation>
    <dataValidation type="whole" allowBlank="1" showErrorMessage="1" error="Acertos não pode ser maior que as questões feitas." sqref="J47">
      <formula1>0</formula1>
      <formula2>I47</formula2>
    </dataValidation>
    <dataValidation type="whole" allowBlank="1" showErrorMessage="1" error="Acertos não pode ser maior que as questões feitas." sqref="J48">
      <formula1>0</formula1>
      <formula2>I48</formula2>
    </dataValidation>
    <dataValidation type="whole" allowBlank="1" showErrorMessage="1" error="Acertos não pode ser maior que as questões feitas." sqref="J49">
      <formula1>0</formula1>
      <formula2>I49</formula2>
    </dataValidation>
    <dataValidation type="whole" allowBlank="1" showErrorMessage="1" error="Acertos não pode ser maior que as questões feitas." sqref="J50">
      <formula1>0</formula1>
      <formula2>I50</formula2>
    </dataValidation>
    <dataValidation type="whole" allowBlank="1" showErrorMessage="1" error="Acertos não pode ser maior que as questões feitas." sqref="J51">
      <formula1>0</formula1>
      <formula2>I51</formula2>
    </dataValidation>
    <dataValidation type="whole" allowBlank="1" showErrorMessage="1" error="Acertos não pode ser maior que as questões feitas." sqref="J52">
      <formula1>0</formula1>
      <formula2>I52</formula2>
    </dataValidation>
    <dataValidation type="whole" allowBlank="1" showErrorMessage="1" error="Acertos não pode ser maior que as questões feitas." sqref="J53">
      <formula1>0</formula1>
      <formula2>I53</formula2>
    </dataValidation>
    <dataValidation type="whole" allowBlank="1" showErrorMessage="1" error="Acertos não pode ser maior que as questões feitas." sqref="J54">
      <formula1>0</formula1>
      <formula2>I54</formula2>
    </dataValidation>
    <dataValidation type="whole" allowBlank="1" showErrorMessage="1" error="Acertos não pode ser maior que as questões feitas." sqref="J55">
      <formula1>0</formula1>
      <formula2>I55</formula2>
    </dataValidation>
    <dataValidation type="whole" allowBlank="1" showErrorMessage="1" error="Acertos não pode ser maior que as questões feitas." sqref="J56">
      <formula1>0</formula1>
      <formula2>I56</formula2>
    </dataValidation>
    <dataValidation type="whole" allowBlank="1" showErrorMessage="1" error="Acertos não pode ser maior que as questões feitas." sqref="J57">
      <formula1>0</formula1>
      <formula2>I57</formula2>
    </dataValidation>
    <dataValidation type="whole" allowBlank="1" showErrorMessage="1" error="Acertos não pode ser maior que as questões feitas." sqref="J58">
      <formula1>0</formula1>
      <formula2>I58</formula2>
    </dataValidation>
    <dataValidation type="whole" allowBlank="1" showErrorMessage="1" error="Acertos não pode ser maior que as questões feitas." sqref="J59">
      <formula1>0</formula1>
      <formula2>I59</formula2>
    </dataValidation>
    <dataValidation type="whole" allowBlank="1" showErrorMessage="1" error="Acertos não pode ser maior que as questões feitas." sqref="J60">
      <formula1>0</formula1>
      <formula2>I60</formula2>
    </dataValidation>
    <dataValidation type="whole" allowBlank="1" showErrorMessage="1" error="Acertos não pode ser maior que as questões feitas." sqref="J61">
      <formula1>0</formula1>
      <formula2>I61</formula2>
    </dataValidation>
    <dataValidation type="whole" allowBlank="1" showErrorMessage="1" error="Acertos não pode ser maior que as questões feitas." sqref="J62">
      <formula1>0</formula1>
      <formula2>I62</formula2>
    </dataValidation>
    <dataValidation type="whole" allowBlank="1" showErrorMessage="1" error="Acertos não pode ser maior que as questões feitas." sqref="J63">
      <formula1>0</formula1>
      <formula2>I63</formula2>
    </dataValidation>
    <dataValidation type="whole" allowBlank="1" showErrorMessage="1" error="Acertos não pode ser maior que as questões feitas." sqref="J64">
      <formula1>0</formula1>
      <formula2>I64</formula2>
    </dataValidation>
    <dataValidation type="whole" allowBlank="1" showErrorMessage="1" error="Acertos não pode ser maior que as questões feitas." sqref="J65">
      <formula1>0</formula1>
      <formula2>I65</formula2>
    </dataValidation>
    <dataValidation type="whole" allowBlank="1" showErrorMessage="1" error="Acertos não pode ser maior que as questões feitas." sqref="J66">
      <formula1>0</formula1>
      <formula2>I66</formula2>
    </dataValidation>
    <dataValidation type="whole" allowBlank="1" showErrorMessage="1" error="Acertos não pode ser maior que as questões feitas." sqref="J67">
      <formula1>0</formula1>
      <formula2>I67</formula2>
    </dataValidation>
    <dataValidation type="whole" allowBlank="1" showErrorMessage="1" error="Acertos não pode ser maior que as questões feitas." sqref="J68">
      <formula1>0</formula1>
      <formula2>I68</formula2>
    </dataValidation>
    <dataValidation type="whole" allowBlank="1" showErrorMessage="1" error="Acertos não pode ser maior que as questões feitas." sqref="J69">
      <formula1>0</formula1>
      <formula2>I69</formula2>
    </dataValidation>
    <dataValidation type="whole" allowBlank="1" showErrorMessage="1" error="Acertos não pode ser maior que as questões feitas." sqref="J70">
      <formula1>0</formula1>
      <formula2>I70</formula2>
    </dataValidation>
    <dataValidation type="whole" allowBlank="1" showErrorMessage="1" error="Acertos não pode ser maior que as questões feitas." sqref="J71">
      <formula1>0</formula1>
      <formula2>I71</formula2>
    </dataValidation>
    <dataValidation type="whole" allowBlank="1" showErrorMessage="1" error="Acertos não pode ser maior que as questões feitas." sqref="J72">
      <formula1>0</formula1>
      <formula2>I72</formula2>
    </dataValidation>
    <dataValidation type="whole" allowBlank="1" showErrorMessage="1" error="Acertos não pode ser maior que as questões feitas." sqref="J73">
      <formula1>0</formula1>
      <formula2>I73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73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44">
      <formula1>0</formula1>
      <formula2>M44</formula2>
    </dataValidation>
    <dataValidation type="whole" allowBlank="1" showErrorMessage="1" error="Acertos não pode ser maior que as questões feitas." sqref="N45">
      <formula1>0</formula1>
      <formula2>M45</formula2>
    </dataValidation>
    <dataValidation type="whole" allowBlank="1" showErrorMessage="1" error="Acertos não pode ser maior que as questões feitas." sqref="N46">
      <formula1>0</formula1>
      <formula2>M46</formula2>
    </dataValidation>
    <dataValidation type="whole" allowBlank="1" showErrorMessage="1" error="Acertos não pode ser maior que as questões feitas." sqref="N47">
      <formula1>0</formula1>
      <formula2>M47</formula2>
    </dataValidation>
    <dataValidation type="whole" allowBlank="1" showErrorMessage="1" error="Acertos não pode ser maior que as questões feitas." sqref="N48">
      <formula1>0</formula1>
      <formula2>M48</formula2>
    </dataValidation>
    <dataValidation type="whole" allowBlank="1" showErrorMessage="1" error="Acertos não pode ser maior que as questões feitas." sqref="N49">
      <formula1>0</formula1>
      <formula2>M49</formula2>
    </dataValidation>
    <dataValidation type="whole" allowBlank="1" showErrorMessage="1" error="Acertos não pode ser maior que as questões feitas." sqref="N50">
      <formula1>0</formula1>
      <formula2>M50</formula2>
    </dataValidation>
    <dataValidation type="whole" allowBlank="1" showErrorMessage="1" error="Acertos não pode ser maior que as questões feitas." sqref="N51">
      <formula1>0</formula1>
      <formula2>M51</formula2>
    </dataValidation>
    <dataValidation type="whole" allowBlank="1" showErrorMessage="1" error="Acertos não pode ser maior que as questões feitas." sqref="N52">
      <formula1>0</formula1>
      <formula2>M52</formula2>
    </dataValidation>
    <dataValidation type="whole" allowBlank="1" showErrorMessage="1" error="Acertos não pode ser maior que as questões feitas." sqref="N53">
      <formula1>0</formula1>
      <formula2>M53</formula2>
    </dataValidation>
    <dataValidation type="whole" allowBlank="1" showErrorMessage="1" error="Acertos não pode ser maior que as questões feitas." sqref="N54">
      <formula1>0</formula1>
      <formula2>M54</formula2>
    </dataValidation>
    <dataValidation type="whole" allowBlank="1" showErrorMessage="1" error="Acertos não pode ser maior que as questões feitas." sqref="N55">
      <formula1>0</formula1>
      <formula2>M55</formula2>
    </dataValidation>
    <dataValidation type="whole" allowBlank="1" showErrorMessage="1" error="Acertos não pode ser maior que as questões feitas." sqref="N56">
      <formula1>0</formula1>
      <formula2>M56</formula2>
    </dataValidation>
    <dataValidation type="whole" allowBlank="1" showErrorMessage="1" error="Acertos não pode ser maior que as questões feitas." sqref="N57">
      <formula1>0</formula1>
      <formula2>M57</formula2>
    </dataValidation>
    <dataValidation type="whole" allowBlank="1" showErrorMessage="1" error="Acertos não pode ser maior que as questões feitas." sqref="N58">
      <formula1>0</formula1>
      <formula2>M58</formula2>
    </dataValidation>
    <dataValidation type="whole" allowBlank="1" showErrorMessage="1" error="Acertos não pode ser maior que as questões feitas." sqref="N59">
      <formula1>0</formula1>
      <formula2>M59</formula2>
    </dataValidation>
    <dataValidation type="whole" allowBlank="1" showErrorMessage="1" error="Acertos não pode ser maior que as questões feitas." sqref="N60">
      <formula1>0</formula1>
      <formula2>M60</formula2>
    </dataValidation>
    <dataValidation type="whole" allowBlank="1" showErrorMessage="1" error="Acertos não pode ser maior que as questões feitas." sqref="N61">
      <formula1>0</formula1>
      <formula2>M61</formula2>
    </dataValidation>
    <dataValidation type="whole" allowBlank="1" showErrorMessage="1" error="Acertos não pode ser maior que as questões feitas." sqref="N62">
      <formula1>0</formula1>
      <formula2>M62</formula2>
    </dataValidation>
    <dataValidation type="whole" allowBlank="1" showErrorMessage="1" error="Acertos não pode ser maior que as questões feitas." sqref="N63">
      <formula1>0</formula1>
      <formula2>M63</formula2>
    </dataValidation>
    <dataValidation type="whole" allowBlank="1" showErrorMessage="1" error="Acertos não pode ser maior que as questões feitas." sqref="N64">
      <formula1>0</formula1>
      <formula2>M64</formula2>
    </dataValidation>
    <dataValidation type="whole" allowBlank="1" showErrorMessage="1" error="Acertos não pode ser maior que as questões feitas." sqref="N65">
      <formula1>0</formula1>
      <formula2>M65</formula2>
    </dataValidation>
    <dataValidation type="whole" allowBlank="1" showErrorMessage="1" error="Acertos não pode ser maior que as questões feitas." sqref="N66">
      <formula1>0</formula1>
      <formula2>M66</formula2>
    </dataValidation>
    <dataValidation type="whole" allowBlank="1" showErrorMessage="1" error="Acertos não pode ser maior que as questões feitas." sqref="N67">
      <formula1>0</formula1>
      <formula2>M67</formula2>
    </dataValidation>
    <dataValidation type="whole" allowBlank="1" showErrorMessage="1" error="Acertos não pode ser maior que as questões feitas." sqref="N68">
      <formula1>0</formula1>
      <formula2>M68</formula2>
    </dataValidation>
    <dataValidation type="whole" allowBlank="1" showErrorMessage="1" error="Acertos não pode ser maior que as questões feitas." sqref="N69">
      <formula1>0</formula1>
      <formula2>M69</formula2>
    </dataValidation>
    <dataValidation type="whole" allowBlank="1" showErrorMessage="1" error="Acertos não pode ser maior que as questões feitas." sqref="N70">
      <formula1>0</formula1>
      <formula2>M70</formula2>
    </dataValidation>
    <dataValidation type="whole" allowBlank="1" showErrorMessage="1" error="Acertos não pode ser maior que as questões feitas." sqref="N71">
      <formula1>0</formula1>
      <formula2>M71</formula2>
    </dataValidation>
    <dataValidation type="whole" allowBlank="1" showErrorMessage="1" error="Acertos não pode ser maior que as questões feitas." sqref="N72">
      <formula1>0</formula1>
      <formula2>M72</formula2>
    </dataValidation>
    <dataValidation type="whole" allowBlank="1" showErrorMessage="1" error="Acertos não pode ser maior que as questões feitas." sqref="N73">
      <formula1>0</formula1>
      <formula2>M73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43</v>
      </c>
      <c r="E6" s="23"/>
      <c r="F6" s="23"/>
      <c r="G6" s="23"/>
      <c r="H6" s="23" t="s">
        <v>44</v>
      </c>
      <c r="I6" s="23"/>
      <c r="J6" s="23"/>
      <c r="K6" s="23"/>
      <c r="L6" s="23" t="s">
        <v>45</v>
      </c>
      <c r="M6" s="23"/>
      <c r="N6" s="23"/>
      <c r="O6" s="23"/>
    </row>
    <row r="7" ht="30" customHeight="1" spans="1:15" s="24" customFormat="1" x14ac:dyDescent="0.25">
      <c r="A7" s="25" t="s">
        <v>46</v>
      </c>
      <c r="B7" s="25" t="s">
        <v>47</v>
      </c>
      <c r="C7" s="25" t="s">
        <v>48</v>
      </c>
      <c r="D7" s="25" t="s">
        <v>49</v>
      </c>
      <c r="E7" s="25" t="s">
        <v>50</v>
      </c>
      <c r="F7" s="25" t="s">
        <v>51</v>
      </c>
      <c r="G7" s="25" t="s">
        <v>52</v>
      </c>
      <c r="H7" s="25" t="s">
        <v>49</v>
      </c>
      <c r="I7" s="25" t="s">
        <v>50</v>
      </c>
      <c r="J7" s="25" t="s">
        <v>51</v>
      </c>
      <c r="K7" s="25" t="s">
        <v>52</v>
      </c>
      <c r="L7" s="25" t="s">
        <v>49</v>
      </c>
      <c r="M7" s="25" t="s">
        <v>50</v>
      </c>
      <c r="N7" s="25" t="s">
        <v>51</v>
      </c>
      <c r="O7" s="25" t="s">
        <v>52</v>
      </c>
    </row>
    <row r="8" ht="32" customHeight="1" spans="1:15" s="26" customFormat="1" x14ac:dyDescent="0.25">
      <c r="A8" s="27" t="s">
        <v>125</v>
      </c>
      <c r="B8" s="28" t="s">
        <v>126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32" customHeight="1" spans="1:15" s="26" customFormat="1" x14ac:dyDescent="0.25">
      <c r="A9" s="27" t="s">
        <v>125</v>
      </c>
      <c r="B9" s="28" t="s">
        <v>127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32" customHeight="1" spans="1:15" s="26" customFormat="1" x14ac:dyDescent="0.25">
      <c r="A10" s="27" t="s">
        <v>125</v>
      </c>
      <c r="B10" s="28" t="s">
        <v>128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32" customHeight="1" spans="1:15" s="26" customFormat="1" x14ac:dyDescent="0.25">
      <c r="A11" s="27" t="s">
        <v>125</v>
      </c>
      <c r="B11" s="28" t="s">
        <v>129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32" customHeight="1" spans="1:15" s="26" customFormat="1" x14ac:dyDescent="0.25">
      <c r="A12" s="27" t="s">
        <v>125</v>
      </c>
      <c r="B12" s="28" t="s">
        <v>130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32" customHeight="1" spans="1:15" s="26" customFormat="1" x14ac:dyDescent="0.25">
      <c r="A13" s="27" t="s">
        <v>125</v>
      </c>
      <c r="B13" s="28" t="s">
        <v>131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32" customHeight="1" spans="1:15" s="26" customFormat="1" x14ac:dyDescent="0.25">
      <c r="A14" s="27" t="s">
        <v>125</v>
      </c>
      <c r="B14" s="28" t="s">
        <v>132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32" customHeight="1" spans="1:15" s="26" customFormat="1" x14ac:dyDescent="0.25">
      <c r="A15" s="27" t="s">
        <v>125</v>
      </c>
      <c r="B15" s="28" t="s">
        <v>133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32" customHeight="1" spans="1:15" s="26" customFormat="1" x14ac:dyDescent="0.25">
      <c r="A16" s="27" t="s">
        <v>125</v>
      </c>
      <c r="B16" s="28" t="s">
        <v>134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32" customHeight="1" spans="1:15" s="26" customFormat="1" x14ac:dyDescent="0.25">
      <c r="A17" s="27" t="s">
        <v>125</v>
      </c>
      <c r="B17" s="28" t="s">
        <v>135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32" customHeight="1" spans="1:15" s="26" customFormat="1" x14ac:dyDescent="0.25">
      <c r="A18" s="27" t="s">
        <v>125</v>
      </c>
      <c r="B18" s="28" t="s">
        <v>136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32" customHeight="1" spans="1:15" s="26" customFormat="1" x14ac:dyDescent="0.25">
      <c r="A19" s="27" t="s">
        <v>125</v>
      </c>
      <c r="B19" s="28" t="s">
        <v>137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48" customHeight="1" spans="1:15" s="26" customFormat="1" x14ac:dyDescent="0.25">
      <c r="A20" s="27" t="s">
        <v>125</v>
      </c>
      <c r="B20" s="28" t="s">
        <v>138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32" customHeight="1" spans="1:15" s="26" customFormat="1" x14ac:dyDescent="0.25">
      <c r="A21" s="27" t="s">
        <v>125</v>
      </c>
      <c r="B21" s="28" t="s">
        <v>139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32" customHeight="1" spans="1:15" s="26" customFormat="1" x14ac:dyDescent="0.25">
      <c r="A22" s="27" t="s">
        <v>125</v>
      </c>
      <c r="B22" s="28" t="s">
        <v>140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32" customHeight="1" spans="1:15" s="26" customFormat="1" x14ac:dyDescent="0.25">
      <c r="A23" s="27" t="s">
        <v>125</v>
      </c>
      <c r="B23" s="28" t="s">
        <v>141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32" customHeight="1" spans="1:15" s="26" customFormat="1" x14ac:dyDescent="0.25">
      <c r="A24" s="27" t="s">
        <v>125</v>
      </c>
      <c r="B24" s="28" t="s">
        <v>142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32" customHeight="1" spans="1:15" s="26" customFormat="1" x14ac:dyDescent="0.25">
      <c r="A25" s="27" t="s">
        <v>125</v>
      </c>
      <c r="B25" s="28" t="s">
        <v>143</v>
      </c>
      <c r="C25" s="29"/>
      <c r="D25" s="30">
        <f>IF(C25="","",C25+1)</f>
      </c>
      <c r="E25" s="31"/>
      <c r="F25" s="31"/>
      <c r="G25" s="32">
        <f>IF(OR(E25="",E25=0),"",F25/E25)</f>
      </c>
      <c r="H25" s="30">
        <f>IF(C25="","",C25+7)</f>
      </c>
      <c r="I25" s="31"/>
      <c r="J25" s="31"/>
      <c r="K25" s="32">
        <f>IF(OR(I25="",I25=0),"",J25/I25)</f>
      </c>
      <c r="L25" s="30">
        <f>IF(C25="","",C25+30)</f>
      </c>
      <c r="M25" s="31"/>
      <c r="N25" s="31"/>
      <c r="O25" s="32">
        <f>IF(OR(M25="",M25=0),"",N25/M25)</f>
      </c>
    </row>
    <row r="26" ht="32" customHeight="1" spans="1:15" s="26" customFormat="1" x14ac:dyDescent="0.25">
      <c r="A26" s="27" t="s">
        <v>125</v>
      </c>
      <c r="B26" s="28" t="s">
        <v>144</v>
      </c>
      <c r="C26" s="29"/>
      <c r="D26" s="30">
        <f>IF(C26="","",C26+1)</f>
      </c>
      <c r="E26" s="31"/>
      <c r="F26" s="31"/>
      <c r="G26" s="32">
        <f>IF(OR(E26="",E26=0),"",F26/E26)</f>
      </c>
      <c r="H26" s="30">
        <f>IF(C26="","",C26+7)</f>
      </c>
      <c r="I26" s="31"/>
      <c r="J26" s="31"/>
      <c r="K26" s="32">
        <f>IF(OR(I26="",I26=0),"",J26/I26)</f>
      </c>
      <c r="L26" s="30">
        <f>IF(C26="","",C26+30)</f>
      </c>
      <c r="M26" s="31"/>
      <c r="N26" s="31"/>
      <c r="O26" s="32">
        <f>IF(OR(M26="",M26=0),"",N26/M26)</f>
      </c>
    </row>
    <row r="27" ht="32" customHeight="1" spans="1:15" s="26" customFormat="1" x14ac:dyDescent="0.25">
      <c r="A27" s="33" t="s">
        <v>125</v>
      </c>
      <c r="B27" s="34" t="s">
        <v>145</v>
      </c>
      <c r="C27" s="35"/>
      <c r="D27" s="36">
        <f>IF(C27="","",C27+1)</f>
      </c>
      <c r="E27" s="37"/>
      <c r="F27" s="37"/>
      <c r="G27" s="38">
        <f>IF(OR(E27="",E27=0),"",F27/E27)</f>
      </c>
      <c r="H27" s="36">
        <f>IF(C27="","",C27+7)</f>
      </c>
      <c r="I27" s="37"/>
      <c r="J27" s="37"/>
      <c r="K27" s="38">
        <f>IF(OR(I27="",I27=0),"",J27/I27)</f>
      </c>
      <c r="L27" s="36">
        <f>IF(C27="","",C27+30)</f>
      </c>
      <c r="M27" s="37"/>
      <c r="N27" s="37"/>
      <c r="O27" s="38">
        <f>IF(OR(M27="",M27=0),"",N27/M27)</f>
      </c>
    </row>
    <row r="28" ht="32" customHeight="1" spans="1:15" s="26" customFormat="1" x14ac:dyDescent="0.25">
      <c r="A28" s="39" t="s">
        <v>146</v>
      </c>
      <c r="B28" s="40" t="s">
        <v>147</v>
      </c>
      <c r="C28" s="41"/>
      <c r="D28" s="30">
        <f>IF(C28="","",C28+1)</f>
      </c>
      <c r="E28" s="42"/>
      <c r="F28" s="42"/>
      <c r="G28" s="32">
        <f>IF(OR(E28="",E28=0),"",F28/E28)</f>
      </c>
      <c r="H28" s="30">
        <f>IF(C28="","",C28+7)</f>
      </c>
      <c r="I28" s="42"/>
      <c r="J28" s="42"/>
      <c r="K28" s="32">
        <f>IF(OR(I28="",I28=0),"",J28/I28)</f>
      </c>
      <c r="L28" s="30">
        <f>IF(C28="","",C28+30)</f>
      </c>
      <c r="M28" s="42"/>
      <c r="N28" s="42"/>
      <c r="O28" s="32">
        <f>IF(OR(M28="",M28=0),"",N28/M28)</f>
      </c>
    </row>
    <row r="29" ht="32" customHeight="1" spans="1:15" s="26" customFormat="1" x14ac:dyDescent="0.25">
      <c r="A29" s="39" t="s">
        <v>146</v>
      </c>
      <c r="B29" s="40" t="s">
        <v>148</v>
      </c>
      <c r="C29" s="41"/>
      <c r="D29" s="30">
        <f>IF(C29="","",C29+1)</f>
      </c>
      <c r="E29" s="42"/>
      <c r="F29" s="42"/>
      <c r="G29" s="32">
        <f>IF(OR(E29="",E29=0),"",F29/E29)</f>
      </c>
      <c r="H29" s="30">
        <f>IF(C29="","",C29+7)</f>
      </c>
      <c r="I29" s="42"/>
      <c r="J29" s="42"/>
      <c r="K29" s="32">
        <f>IF(OR(I29="",I29=0),"",J29/I29)</f>
      </c>
      <c r="L29" s="30">
        <f>IF(C29="","",C29+30)</f>
      </c>
      <c r="M29" s="42"/>
      <c r="N29" s="42"/>
      <c r="O29" s="32">
        <f>IF(OR(M29="",M29=0),"",N29/M29)</f>
      </c>
    </row>
    <row r="30" ht="32" customHeight="1" spans="1:15" s="26" customFormat="1" x14ac:dyDescent="0.25">
      <c r="A30" s="39" t="s">
        <v>146</v>
      </c>
      <c r="B30" s="40" t="s">
        <v>149</v>
      </c>
      <c r="C30" s="41"/>
      <c r="D30" s="30">
        <f>IF(C30="","",C30+1)</f>
      </c>
      <c r="E30" s="42"/>
      <c r="F30" s="42"/>
      <c r="G30" s="32">
        <f>IF(OR(E30="",E30=0),"",F30/E30)</f>
      </c>
      <c r="H30" s="30">
        <f>IF(C30="","",C30+7)</f>
      </c>
      <c r="I30" s="42"/>
      <c r="J30" s="42"/>
      <c r="K30" s="32">
        <f>IF(OR(I30="",I30=0),"",J30/I30)</f>
      </c>
      <c r="L30" s="30">
        <f>IF(C30="","",C30+30)</f>
      </c>
      <c r="M30" s="42"/>
      <c r="N30" s="42"/>
      <c r="O30" s="32">
        <f>IF(OR(M30="",M30=0),"",N30/M30)</f>
      </c>
    </row>
    <row r="31" ht="32" customHeight="1" spans="1:15" s="26" customFormat="1" x14ac:dyDescent="0.25">
      <c r="A31" s="39" t="s">
        <v>146</v>
      </c>
      <c r="B31" s="40" t="s">
        <v>150</v>
      </c>
      <c r="C31" s="41"/>
      <c r="D31" s="30">
        <f>IF(C31="","",C31+1)</f>
      </c>
      <c r="E31" s="42"/>
      <c r="F31" s="42"/>
      <c r="G31" s="32">
        <f>IF(OR(E31="",E31=0),"",F31/E31)</f>
      </c>
      <c r="H31" s="30">
        <f>IF(C31="","",C31+7)</f>
      </c>
      <c r="I31" s="42"/>
      <c r="J31" s="42"/>
      <c r="K31" s="32">
        <f>IF(OR(I31="",I31=0),"",J31/I31)</f>
      </c>
      <c r="L31" s="30">
        <f>IF(C31="","",C31+30)</f>
      </c>
      <c r="M31" s="42"/>
      <c r="N31" s="42"/>
      <c r="O31" s="32">
        <f>IF(OR(M31="",M31=0),"",N31/M31)</f>
      </c>
    </row>
    <row r="32" ht="32" customHeight="1" spans="1:15" s="26" customFormat="1" x14ac:dyDescent="0.25">
      <c r="A32" s="39" t="s">
        <v>146</v>
      </c>
      <c r="B32" s="40" t="s">
        <v>151</v>
      </c>
      <c r="C32" s="41"/>
      <c r="D32" s="30">
        <f>IF(C32="","",C32+1)</f>
      </c>
      <c r="E32" s="42"/>
      <c r="F32" s="42"/>
      <c r="G32" s="32">
        <f>IF(OR(E32="",E32=0),"",F32/E32)</f>
      </c>
      <c r="H32" s="30">
        <f>IF(C32="","",C32+7)</f>
      </c>
      <c r="I32" s="42"/>
      <c r="J32" s="42"/>
      <c r="K32" s="32">
        <f>IF(OR(I32="",I32=0),"",J32/I32)</f>
      </c>
      <c r="L32" s="30">
        <f>IF(C32="","",C32+30)</f>
      </c>
      <c r="M32" s="42"/>
      <c r="N32" s="42"/>
      <c r="O32" s="32">
        <f>IF(OR(M32="",M32=0),"",N32/M32)</f>
      </c>
    </row>
    <row r="33" ht="32" customHeight="1" spans="1:15" s="26" customFormat="1" x14ac:dyDescent="0.25">
      <c r="A33" s="39" t="s">
        <v>146</v>
      </c>
      <c r="B33" s="40" t="s">
        <v>152</v>
      </c>
      <c r="C33" s="41"/>
      <c r="D33" s="30">
        <f>IF(C33="","",C33+1)</f>
      </c>
      <c r="E33" s="42"/>
      <c r="F33" s="42"/>
      <c r="G33" s="32">
        <f>IF(OR(E33="",E33=0),"",F33/E33)</f>
      </c>
      <c r="H33" s="30">
        <f>IF(C33="","",C33+7)</f>
      </c>
      <c r="I33" s="42"/>
      <c r="J33" s="42"/>
      <c r="K33" s="32">
        <f>IF(OR(I33="",I33=0),"",J33/I33)</f>
      </c>
      <c r="L33" s="30">
        <f>IF(C33="","",C33+30)</f>
      </c>
      <c r="M33" s="42"/>
      <c r="N33" s="42"/>
      <c r="O33" s="32">
        <f>IF(OR(M33="",M33=0),"",N33/M33)</f>
      </c>
    </row>
    <row r="34" ht="32" customHeight="1" spans="1:15" s="26" customFormat="1" x14ac:dyDescent="0.25">
      <c r="A34" s="39" t="s">
        <v>146</v>
      </c>
      <c r="B34" s="40" t="s">
        <v>153</v>
      </c>
      <c r="C34" s="41"/>
      <c r="D34" s="30">
        <f>IF(C34="","",C34+1)</f>
      </c>
      <c r="E34" s="42"/>
      <c r="F34" s="42"/>
      <c r="G34" s="32">
        <f>IF(OR(E34="",E34=0),"",F34/E34)</f>
      </c>
      <c r="H34" s="30">
        <f>IF(C34="","",C34+7)</f>
      </c>
      <c r="I34" s="42"/>
      <c r="J34" s="42"/>
      <c r="K34" s="32">
        <f>IF(OR(I34="",I34=0),"",J34/I34)</f>
      </c>
      <c r="L34" s="30">
        <f>IF(C34="","",C34+30)</f>
      </c>
      <c r="M34" s="42"/>
      <c r="N34" s="42"/>
      <c r="O34" s="32">
        <f>IF(OR(M34="",M34=0),"",N34/M34)</f>
      </c>
    </row>
    <row r="35" ht="32" customHeight="1" spans="1:15" s="26" customFormat="1" x14ac:dyDescent="0.25">
      <c r="A35" s="39" t="s">
        <v>146</v>
      </c>
      <c r="B35" s="40" t="s">
        <v>154</v>
      </c>
      <c r="C35" s="41"/>
      <c r="D35" s="30">
        <f>IF(C35="","",C35+1)</f>
      </c>
      <c r="E35" s="42"/>
      <c r="F35" s="42"/>
      <c r="G35" s="32">
        <f>IF(OR(E35="",E35=0),"",F35/E35)</f>
      </c>
      <c r="H35" s="30">
        <f>IF(C35="","",C35+7)</f>
      </c>
      <c r="I35" s="42"/>
      <c r="J35" s="42"/>
      <c r="K35" s="32">
        <f>IF(OR(I35="",I35=0),"",J35/I35)</f>
      </c>
      <c r="L35" s="30">
        <f>IF(C35="","",C35+30)</f>
      </c>
      <c r="M35" s="42"/>
      <c r="N35" s="42"/>
      <c r="O35" s="32">
        <f>IF(OR(M35="",M35=0),"",N35/M35)</f>
      </c>
    </row>
    <row r="36" ht="32" customHeight="1" spans="1:15" s="26" customFormat="1" x14ac:dyDescent="0.25">
      <c r="A36" s="39" t="s">
        <v>146</v>
      </c>
      <c r="B36" s="40" t="s">
        <v>155</v>
      </c>
      <c r="C36" s="41"/>
      <c r="D36" s="30">
        <f>IF(C36="","",C36+1)</f>
      </c>
      <c r="E36" s="42"/>
      <c r="F36" s="42"/>
      <c r="G36" s="32">
        <f>IF(OR(E36="",E36=0),"",F36/E36)</f>
      </c>
      <c r="H36" s="30">
        <f>IF(C36="","",C36+7)</f>
      </c>
      <c r="I36" s="42"/>
      <c r="J36" s="42"/>
      <c r="K36" s="32">
        <f>IF(OR(I36="",I36=0),"",J36/I36)</f>
      </c>
      <c r="L36" s="30">
        <f>IF(C36="","",C36+30)</f>
      </c>
      <c r="M36" s="42"/>
      <c r="N36" s="42"/>
      <c r="O36" s="32">
        <f>IF(OR(M36="",M36=0),"",N36/M36)</f>
      </c>
    </row>
    <row r="37" ht="32" customHeight="1" spans="1:15" s="26" customFormat="1" x14ac:dyDescent="0.25">
      <c r="A37" s="39" t="s">
        <v>146</v>
      </c>
      <c r="B37" s="40" t="s">
        <v>156</v>
      </c>
      <c r="C37" s="41"/>
      <c r="D37" s="30">
        <f>IF(C37="","",C37+1)</f>
      </c>
      <c r="E37" s="42"/>
      <c r="F37" s="42"/>
      <c r="G37" s="32">
        <f>IF(OR(E37="",E37=0),"",F37/E37)</f>
      </c>
      <c r="H37" s="30">
        <f>IF(C37="","",C37+7)</f>
      </c>
      <c r="I37" s="42"/>
      <c r="J37" s="42"/>
      <c r="K37" s="32">
        <f>IF(OR(I37="",I37=0),"",J37/I37)</f>
      </c>
      <c r="L37" s="30">
        <f>IF(C37="","",C37+30)</f>
      </c>
      <c r="M37" s="42"/>
      <c r="N37" s="42"/>
      <c r="O37" s="32">
        <f>IF(OR(M37="",M37=0),"",N37/M37)</f>
      </c>
    </row>
    <row r="38" ht="32" customHeight="1" spans="1:15" s="26" customFormat="1" x14ac:dyDescent="0.25">
      <c r="A38" s="39" t="s">
        <v>146</v>
      </c>
      <c r="B38" s="40" t="s">
        <v>157</v>
      </c>
      <c r="C38" s="41"/>
      <c r="D38" s="30">
        <f>IF(C38="","",C38+1)</f>
      </c>
      <c r="E38" s="42"/>
      <c r="F38" s="42"/>
      <c r="G38" s="32">
        <f>IF(OR(E38="",E38=0),"",F38/E38)</f>
      </c>
      <c r="H38" s="30">
        <f>IF(C38="","",C38+7)</f>
      </c>
      <c r="I38" s="42"/>
      <c r="J38" s="42"/>
      <c r="K38" s="32">
        <f>IF(OR(I38="",I38=0),"",J38/I38)</f>
      </c>
      <c r="L38" s="30">
        <f>IF(C38="","",C38+30)</f>
      </c>
      <c r="M38" s="42"/>
      <c r="N38" s="42"/>
      <c r="O38" s="32">
        <f>IF(OR(M38="",M38=0),"",N38/M38)</f>
      </c>
    </row>
    <row r="39" ht="32" customHeight="1" spans="1:15" s="26" customFormat="1" x14ac:dyDescent="0.25">
      <c r="A39" s="39" t="s">
        <v>146</v>
      </c>
      <c r="B39" s="40" t="s">
        <v>158</v>
      </c>
      <c r="C39" s="41"/>
      <c r="D39" s="30">
        <f>IF(C39="","",C39+1)</f>
      </c>
      <c r="E39" s="42"/>
      <c r="F39" s="42"/>
      <c r="G39" s="32">
        <f>IF(OR(E39="",E39=0),"",F39/E39)</f>
      </c>
      <c r="H39" s="30">
        <f>IF(C39="","",C39+7)</f>
      </c>
      <c r="I39" s="42"/>
      <c r="J39" s="42"/>
      <c r="K39" s="32">
        <f>IF(OR(I39="",I39=0),"",J39/I39)</f>
      </c>
      <c r="L39" s="30">
        <f>IF(C39="","",C39+30)</f>
      </c>
      <c r="M39" s="42"/>
      <c r="N39" s="42"/>
      <c r="O39" s="32">
        <f>IF(OR(M39="",M39=0),"",N39/M39)</f>
      </c>
    </row>
    <row r="40" ht="32" customHeight="1" spans="1:15" s="26" customFormat="1" x14ac:dyDescent="0.25">
      <c r="A40" s="43" t="s">
        <v>146</v>
      </c>
      <c r="B40" s="44" t="s">
        <v>159</v>
      </c>
      <c r="C40" s="45"/>
      <c r="D40" s="36">
        <f>IF(C40="","",C40+1)</f>
      </c>
      <c r="E40" s="46"/>
      <c r="F40" s="46"/>
      <c r="G40" s="38">
        <f>IF(OR(E40="",E40=0),"",F40/E40)</f>
      </c>
      <c r="H40" s="36">
        <f>IF(C40="","",C40+7)</f>
      </c>
      <c r="I40" s="46"/>
      <c r="J40" s="46"/>
      <c r="K40" s="38">
        <f>IF(OR(I40="",I40=0),"",J40/I40)</f>
      </c>
      <c r="L40" s="36">
        <f>IF(C40="","",C40+30)</f>
      </c>
      <c r="M40" s="46"/>
      <c r="N40" s="46"/>
      <c r="O40" s="38">
        <f>IF(OR(M40="",M40=0),"",N40/M40)</f>
      </c>
    </row>
    <row r="41" ht="32" customHeight="1" spans="1:15" s="26" customFormat="1" x14ac:dyDescent="0.25">
      <c r="A41" s="27" t="s">
        <v>160</v>
      </c>
      <c r="B41" s="28" t="s">
        <v>161</v>
      </c>
      <c r="C41" s="29"/>
      <c r="D41" s="30">
        <f>IF(C41="","",C41+1)</f>
      </c>
      <c r="E41" s="31"/>
      <c r="F41" s="31"/>
      <c r="G41" s="32">
        <f>IF(OR(E41="",E41=0),"",F41/E41)</f>
      </c>
      <c r="H41" s="30">
        <f>IF(C41="","",C41+7)</f>
      </c>
      <c r="I41" s="31"/>
      <c r="J41" s="31"/>
      <c r="K41" s="32">
        <f>IF(OR(I41="",I41=0),"",J41/I41)</f>
      </c>
      <c r="L41" s="30">
        <f>IF(C41="","",C41+30)</f>
      </c>
      <c r="M41" s="31"/>
      <c r="N41" s="31"/>
      <c r="O41" s="32">
        <f>IF(OR(M41="",M41=0),"",N41/M41)</f>
      </c>
    </row>
    <row r="42" ht="32" customHeight="1" spans="1:15" s="26" customFormat="1" x14ac:dyDescent="0.25">
      <c r="A42" s="27" t="s">
        <v>160</v>
      </c>
      <c r="B42" s="28" t="s">
        <v>162</v>
      </c>
      <c r="C42" s="29"/>
      <c r="D42" s="30">
        <f>IF(C42="","",C42+1)</f>
      </c>
      <c r="E42" s="31"/>
      <c r="F42" s="31"/>
      <c r="G42" s="32">
        <f>IF(OR(E42="",E42=0),"",F42/E42)</f>
      </c>
      <c r="H42" s="30">
        <f>IF(C42="","",C42+7)</f>
      </c>
      <c r="I42" s="31"/>
      <c r="J42" s="31"/>
      <c r="K42" s="32">
        <f>IF(OR(I42="",I42=0),"",J42/I42)</f>
      </c>
      <c r="L42" s="30">
        <f>IF(C42="","",C42+30)</f>
      </c>
      <c r="M42" s="31"/>
      <c r="N42" s="31"/>
      <c r="O42" s="32">
        <f>IF(OR(M42="",M42=0),"",N42/M42)</f>
      </c>
    </row>
    <row r="43" ht="32" customHeight="1" spans="1:15" s="26" customFormat="1" x14ac:dyDescent="0.25">
      <c r="A43" s="27" t="s">
        <v>160</v>
      </c>
      <c r="B43" s="28" t="s">
        <v>163</v>
      </c>
      <c r="C43" s="29"/>
      <c r="D43" s="30">
        <f>IF(C43="","",C43+1)</f>
      </c>
      <c r="E43" s="31"/>
      <c r="F43" s="31"/>
      <c r="G43" s="32">
        <f>IF(OR(E43="",E43=0),"",F43/E43)</f>
      </c>
      <c r="H43" s="30">
        <f>IF(C43="","",C43+7)</f>
      </c>
      <c r="I43" s="31"/>
      <c r="J43" s="31"/>
      <c r="K43" s="32">
        <f>IF(OR(I43="",I43=0),"",J43/I43)</f>
      </c>
      <c r="L43" s="30">
        <f>IF(C43="","",C43+30)</f>
      </c>
      <c r="M43" s="31"/>
      <c r="N43" s="31"/>
      <c r="O43" s="32">
        <f>IF(OR(M43="",M43=0),"",N43/M43)</f>
      </c>
    </row>
    <row r="44" ht="96" customHeight="1" spans="1:15" s="26" customFormat="1" x14ac:dyDescent="0.25">
      <c r="A44" s="27" t="s">
        <v>160</v>
      </c>
      <c r="B44" s="28" t="s">
        <v>164</v>
      </c>
      <c r="C44" s="29"/>
      <c r="D44" s="30">
        <f>IF(C44="","",C44+1)</f>
      </c>
      <c r="E44" s="31"/>
      <c r="F44" s="31"/>
      <c r="G44" s="32">
        <f>IF(OR(E44="",E44=0),"",F44/E44)</f>
      </c>
      <c r="H44" s="30">
        <f>IF(C44="","",C44+7)</f>
      </c>
      <c r="I44" s="31"/>
      <c r="J44" s="31"/>
      <c r="K44" s="32">
        <f>IF(OR(I44="",I44=0),"",J44/I44)</f>
      </c>
      <c r="L44" s="30">
        <f>IF(C44="","",C44+30)</f>
      </c>
      <c r="M44" s="31"/>
      <c r="N44" s="31"/>
      <c r="O44" s="32">
        <f>IF(OR(M44="",M44=0),"",N44/M44)</f>
      </c>
    </row>
    <row r="45" ht="112" customHeight="1" spans="1:15" s="26" customFormat="1" x14ac:dyDescent="0.25">
      <c r="A45" s="27" t="s">
        <v>160</v>
      </c>
      <c r="B45" s="28" t="s">
        <v>165</v>
      </c>
      <c r="C45" s="29"/>
      <c r="D45" s="30">
        <f>IF(C45="","",C45+1)</f>
      </c>
      <c r="E45" s="31"/>
      <c r="F45" s="31"/>
      <c r="G45" s="32">
        <f>IF(OR(E45="",E45=0),"",F45/E45)</f>
      </c>
      <c r="H45" s="30">
        <f>IF(C45="","",C45+7)</f>
      </c>
      <c r="I45" s="31"/>
      <c r="J45" s="31"/>
      <c r="K45" s="32">
        <f>IF(OR(I45="",I45=0),"",J45/I45)</f>
      </c>
      <c r="L45" s="30">
        <f>IF(C45="","",C45+30)</f>
      </c>
      <c r="M45" s="31"/>
      <c r="N45" s="31"/>
      <c r="O45" s="32">
        <f>IF(OR(M45="",M45=0),"",N45/M45)</f>
      </c>
    </row>
    <row r="46" ht="80" customHeight="1" spans="1:15" s="26" customFormat="1" x14ac:dyDescent="0.25">
      <c r="A46" s="27" t="s">
        <v>160</v>
      </c>
      <c r="B46" s="28" t="s">
        <v>166</v>
      </c>
      <c r="C46" s="29"/>
      <c r="D46" s="30">
        <f>IF(C46="","",C46+1)</f>
      </c>
      <c r="E46" s="31"/>
      <c r="F46" s="31"/>
      <c r="G46" s="32">
        <f>IF(OR(E46="",E46=0),"",F46/E46)</f>
      </c>
      <c r="H46" s="30">
        <f>IF(C46="","",C46+7)</f>
      </c>
      <c r="I46" s="31"/>
      <c r="J46" s="31"/>
      <c r="K46" s="32">
        <f>IF(OR(I46="",I46=0),"",J46/I46)</f>
      </c>
      <c r="L46" s="30">
        <f>IF(C46="","",C46+30)</f>
      </c>
      <c r="M46" s="31"/>
      <c r="N46" s="31"/>
      <c r="O46" s="32">
        <f>IF(OR(M46="",M46=0),"",N46/M46)</f>
      </c>
    </row>
    <row r="47" ht="48" customHeight="1" spans="1:15" s="26" customFormat="1" x14ac:dyDescent="0.25">
      <c r="A47" s="33" t="s">
        <v>160</v>
      </c>
      <c r="B47" s="34" t="s">
        <v>167</v>
      </c>
      <c r="C47" s="35"/>
      <c r="D47" s="36">
        <f>IF(C47="","",C47+1)</f>
      </c>
      <c r="E47" s="37"/>
      <c r="F47" s="37"/>
      <c r="G47" s="38">
        <f>IF(OR(E47="",E47=0),"",F47/E47)</f>
      </c>
      <c r="H47" s="36">
        <f>IF(C47="","",C47+7)</f>
      </c>
      <c r="I47" s="37"/>
      <c r="J47" s="37"/>
      <c r="K47" s="38">
        <f>IF(OR(I47="",I47=0),"",J47/I47)</f>
      </c>
      <c r="L47" s="36">
        <f>IF(C47="","",C47+30)</f>
      </c>
      <c r="M47" s="37"/>
      <c r="N47" s="37"/>
      <c r="O47" s="38">
        <f>IF(OR(M47="",M47=0),"",N47/M47)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47">
    <cfRule type="cellIs" dxfId="9" priority="1" operator="lessThan">
      <formula>0.5</formula>
    </cfRule>
    <cfRule type="cellIs" dxfId="10" priority="2" operator="between">
      <formula>0.5</formula>
      <formula>0.74</formula>
    </cfRule>
    <cfRule type="cellIs" dxfId="11" priority="3" operator="greaterThan">
      <formula>0.74</formula>
    </cfRule>
  </conditionalFormatting>
  <conditionalFormatting sqref="K8:K47">
    <cfRule type="cellIs" dxfId="12" priority="4" operator="lessThan">
      <formula>0.5</formula>
    </cfRule>
    <cfRule type="cellIs" dxfId="13" priority="5" operator="between">
      <formula>0.5</formula>
      <formula>0.74</formula>
    </cfRule>
    <cfRule type="cellIs" dxfId="14" priority="6" operator="greaterThan">
      <formula>0.74</formula>
    </cfRule>
  </conditionalFormatting>
  <conditionalFormatting sqref="O8:O47">
    <cfRule type="cellIs" dxfId="15" priority="7" operator="lessThan">
      <formula>0.5</formula>
    </cfRule>
    <cfRule type="cellIs" dxfId="16" priority="8" operator="between">
      <formula>0.5</formula>
      <formula>0.74</formula>
    </cfRule>
    <cfRule type="cellIs" dxfId="17" priority="9" operator="greaterThan">
      <formula>0.74</formula>
    </cfRule>
  </conditionalFormatting>
  <dataValidations count="123">
    <dataValidation type="whole" operator="greaterThanOrEqual" allowBlank="1" showErrorMessage="1" error="Informe um número inteiro maior ou igual a zero." sqref="E8:E47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44">
      <formula1>0</formula1>
      <formula2>E44</formula2>
    </dataValidation>
    <dataValidation type="whole" allowBlank="1" showErrorMessage="1" error="Acertos não pode ser maior que as questões feitas." sqref="F45">
      <formula1>0</formula1>
      <formula2>E45</formula2>
    </dataValidation>
    <dataValidation type="whole" allowBlank="1" showErrorMessage="1" error="Acertos não pode ser maior que as questões feitas." sqref="F46">
      <formula1>0</formula1>
      <formula2>E46</formula2>
    </dataValidation>
    <dataValidation type="whole" allowBlank="1" showErrorMessage="1" error="Acertos não pode ser maior que as questões feitas." sqref="F47">
      <formula1>0</formula1>
      <formula2>E47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47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44">
      <formula1>0</formula1>
      <formula2>I44</formula2>
    </dataValidation>
    <dataValidation type="whole" allowBlank="1" showErrorMessage="1" error="Acertos não pode ser maior que as questões feitas." sqref="J45">
      <formula1>0</formula1>
      <formula2>I45</formula2>
    </dataValidation>
    <dataValidation type="whole" allowBlank="1" showErrorMessage="1" error="Acertos não pode ser maior que as questões feitas." sqref="J46">
      <formula1>0</formula1>
      <formula2>I46</formula2>
    </dataValidation>
    <dataValidation type="whole" allowBlank="1" showErrorMessage="1" error="Acertos não pode ser maior que as questões feitas." sqref="J47">
      <formula1>0</formula1>
      <formula2>I47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47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44">
      <formula1>0</formula1>
      <formula2>M44</formula2>
    </dataValidation>
    <dataValidation type="whole" allowBlank="1" showErrorMessage="1" error="Acertos não pode ser maior que as questões feitas." sqref="N45">
      <formula1>0</formula1>
      <formula2>M45</formula2>
    </dataValidation>
    <dataValidation type="whole" allowBlank="1" showErrorMessage="1" error="Acertos não pode ser maior que as questões feitas." sqref="N46">
      <formula1>0</formula1>
      <formula2>M46</formula2>
    </dataValidation>
    <dataValidation type="whole" allowBlank="1" showErrorMessage="1" error="Acertos não pode ser maior que as questões feitas." sqref="N47">
      <formula1>0</formula1>
      <formula2>M47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Visão Geral</vt:lpstr>
      <vt:lpstr>Conhecimentos básicos-gerais</vt:lpstr>
      <vt:lpstr>Conhecimentos específicos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SabiApp</dc:creator>
  <dc:title/>
  <dc:subject/>
  <dc:description/>
  <cp:keywords/>
  <cp:category/>
  <cp:lastModifiedBy>Unknown</cp:lastModifiedBy>
  <dcterms:created xsi:type="dcterms:W3CDTF">2026-10-09T18:45:06Z</dcterms:created>
  <dcterms:modified xsi:type="dcterms:W3CDTF">2026-10-09T18:45:06Z</dcterms:modified>
</cp:coreProperties>
</file>